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SUS\Documents\FINANCIERA dic. 2020\EJECUCIÓN PRESUPUESTAL\MODIFICACIONES Pptales\"/>
    </mc:Choice>
  </mc:AlternateContent>
  <xr:revisionPtr revIDLastSave="0" documentId="13_ncr:1_{D98D7A87-980E-4EBE-8277-877CF6D87B3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nero a Junio" sheetId="23" r:id="rId1"/>
    <sheet name="Julio" sheetId="11" r:id="rId2"/>
    <sheet name="Agosto" sheetId="12" r:id="rId3"/>
    <sheet name="Septiembre" sheetId="13" r:id="rId4"/>
    <sheet name="Octubre" sheetId="14" r:id="rId5"/>
    <sheet name="Noviembre" sheetId="15" r:id="rId6"/>
    <sheet name="Diciembre" sheetId="16" r:id="rId7"/>
  </sheets>
  <calcPr calcId="191029"/>
</workbook>
</file>

<file path=xl/calcChain.xml><?xml version="1.0" encoding="utf-8"?>
<calcChain xmlns="http://schemas.openxmlformats.org/spreadsheetml/2006/main">
  <c r="O174" i="23" l="1"/>
  <c r="N174" i="23"/>
  <c r="M174" i="23"/>
  <c r="L174" i="23"/>
  <c r="K174" i="23"/>
  <c r="J174" i="23"/>
  <c r="I174" i="23"/>
  <c r="H174" i="23"/>
  <c r="G174" i="23"/>
  <c r="F174" i="23"/>
  <c r="E174" i="23"/>
  <c r="D174" i="23"/>
  <c r="C174" i="23"/>
  <c r="P173" i="23"/>
  <c r="P172" i="23"/>
  <c r="P171" i="23"/>
  <c r="P170" i="23"/>
  <c r="P169" i="23"/>
  <c r="P168" i="23"/>
  <c r="P167" i="23"/>
  <c r="P166" i="23"/>
  <c r="P165" i="23"/>
  <c r="P164" i="23"/>
  <c r="P163" i="23"/>
  <c r="P162" i="23"/>
  <c r="P161" i="23"/>
  <c r="P174" i="23" s="1"/>
  <c r="P160" i="23"/>
  <c r="O157" i="23"/>
  <c r="N157" i="23"/>
  <c r="M157" i="23"/>
  <c r="L157" i="23"/>
  <c r="K157" i="23"/>
  <c r="J157" i="23"/>
  <c r="I157" i="23"/>
  <c r="H157" i="23"/>
  <c r="G157" i="23"/>
  <c r="F157" i="23"/>
  <c r="E157" i="23"/>
  <c r="D157" i="23"/>
  <c r="C157" i="23"/>
  <c r="P156" i="23"/>
  <c r="P155" i="23"/>
  <c r="P154" i="23"/>
  <c r="P153" i="23"/>
  <c r="P152" i="23"/>
  <c r="P157" i="23" s="1"/>
  <c r="O151" i="23"/>
  <c r="N151" i="23"/>
  <c r="M151" i="23"/>
  <c r="L151" i="23"/>
  <c r="K151" i="23"/>
  <c r="J151" i="23"/>
  <c r="I151" i="23"/>
  <c r="G151" i="23"/>
  <c r="F151" i="23"/>
  <c r="E151" i="23"/>
  <c r="D151" i="23"/>
  <c r="C151" i="23"/>
  <c r="P150" i="23"/>
  <c r="P149" i="23"/>
  <c r="P148" i="23"/>
  <c r="P147" i="23"/>
  <c r="P146" i="23"/>
  <c r="P145" i="23"/>
  <c r="P144" i="23"/>
  <c r="P143" i="23"/>
  <c r="P142" i="23"/>
  <c r="P141" i="23"/>
  <c r="P140" i="23"/>
  <c r="P139" i="23"/>
  <c r="P138" i="23"/>
  <c r="P137" i="23"/>
  <c r="I137" i="23"/>
  <c r="P136" i="23"/>
  <c r="P135" i="23"/>
  <c r="P134" i="23"/>
  <c r="P133" i="23"/>
  <c r="P132" i="23"/>
  <c r="P131" i="23"/>
  <c r="P130" i="23"/>
  <c r="P129" i="23"/>
  <c r="P128" i="23"/>
  <c r="P127" i="23"/>
  <c r="P126" i="23"/>
  <c r="P125" i="23"/>
  <c r="P124" i="23"/>
  <c r="P123" i="23"/>
  <c r="P122" i="23"/>
  <c r="P121" i="23"/>
  <c r="P120" i="23"/>
  <c r="P119" i="23"/>
  <c r="P118" i="23"/>
  <c r="P117" i="23"/>
  <c r="P116" i="23"/>
  <c r="P115" i="23"/>
  <c r="P114" i="23"/>
  <c r="P113" i="23"/>
  <c r="P112" i="23"/>
  <c r="P111" i="23"/>
  <c r="P110" i="23"/>
  <c r="P109" i="23"/>
  <c r="P108" i="23"/>
  <c r="P107" i="23"/>
  <c r="P106" i="23"/>
  <c r="P105" i="23"/>
  <c r="P104" i="23"/>
  <c r="P103" i="23"/>
  <c r="P102" i="23"/>
  <c r="P101" i="23"/>
  <c r="P100" i="23"/>
  <c r="P99" i="23"/>
  <c r="P98" i="23"/>
  <c r="P97" i="23"/>
  <c r="P96" i="23"/>
  <c r="P95" i="23"/>
  <c r="P94" i="23"/>
  <c r="P93" i="23"/>
  <c r="H92" i="23"/>
  <c r="H151" i="23" s="1"/>
  <c r="P91" i="23"/>
  <c r="P90" i="23"/>
  <c r="P89" i="23"/>
  <c r="P88" i="23"/>
  <c r="P87" i="23"/>
  <c r="P86" i="23"/>
  <c r="P85" i="23"/>
  <c r="O84" i="23"/>
  <c r="N84" i="23"/>
  <c r="M84" i="23"/>
  <c r="L84" i="23"/>
  <c r="K84" i="23"/>
  <c r="J84" i="23"/>
  <c r="J175" i="23" s="1"/>
  <c r="I84" i="23"/>
  <c r="I175" i="23" s="1"/>
  <c r="H84" i="23"/>
  <c r="G84" i="23"/>
  <c r="F84" i="23"/>
  <c r="E84" i="23"/>
  <c r="D84" i="23"/>
  <c r="C84" i="23"/>
  <c r="P83" i="23"/>
  <c r="P82" i="23"/>
  <c r="P81" i="23"/>
  <c r="P80" i="23"/>
  <c r="P79" i="23"/>
  <c r="P78" i="23"/>
  <c r="I77" i="23"/>
  <c r="P77" i="23" s="1"/>
  <c r="P76" i="23"/>
  <c r="P75" i="23"/>
  <c r="P74" i="23"/>
  <c r="P73" i="23"/>
  <c r="P72" i="23"/>
  <c r="P71" i="23"/>
  <c r="P70" i="23"/>
  <c r="P69" i="23"/>
  <c r="P68" i="23"/>
  <c r="P67" i="23"/>
  <c r="P66" i="23"/>
  <c r="P65" i="23"/>
  <c r="P64" i="23"/>
  <c r="O63" i="23"/>
  <c r="N63" i="23"/>
  <c r="M63" i="23"/>
  <c r="L63" i="23"/>
  <c r="K63" i="23"/>
  <c r="K175" i="23" s="1"/>
  <c r="J63" i="23"/>
  <c r="I63" i="23"/>
  <c r="H63" i="23"/>
  <c r="G63" i="23"/>
  <c r="F63" i="23"/>
  <c r="E63" i="23"/>
  <c r="D63" i="23"/>
  <c r="D175" i="23" s="1"/>
  <c r="C63" i="23"/>
  <c r="C175" i="23" s="1"/>
  <c r="P62" i="23"/>
  <c r="P61" i="23"/>
  <c r="P60" i="23"/>
  <c r="P59" i="23"/>
  <c r="P58" i="23"/>
  <c r="P57" i="23"/>
  <c r="P56" i="23"/>
  <c r="P55" i="23"/>
  <c r="P54" i="23"/>
  <c r="P53" i="23"/>
  <c r="P52" i="23"/>
  <c r="P51" i="23"/>
  <c r="P63" i="23" s="1"/>
  <c r="O49" i="23"/>
  <c r="N49" i="23"/>
  <c r="M49" i="23"/>
  <c r="L49" i="23"/>
  <c r="K49" i="23"/>
  <c r="J49" i="23"/>
  <c r="I49" i="23"/>
  <c r="H49" i="23"/>
  <c r="G49" i="23"/>
  <c r="G175" i="23" s="1"/>
  <c r="F49" i="23"/>
  <c r="F175" i="23" s="1"/>
  <c r="E49" i="23"/>
  <c r="E175" i="23" s="1"/>
  <c r="D49" i="23"/>
  <c r="C49" i="23"/>
  <c r="P48" i="23"/>
  <c r="P47" i="23"/>
  <c r="P46" i="23"/>
  <c r="P45" i="23"/>
  <c r="P44" i="23"/>
  <c r="P43" i="23"/>
  <c r="P42" i="23"/>
  <c r="P41" i="23"/>
  <c r="P40" i="23"/>
  <c r="P39" i="23"/>
  <c r="P38" i="23"/>
  <c r="P37" i="23"/>
  <c r="P36" i="23"/>
  <c r="P35" i="23"/>
  <c r="P34" i="23"/>
  <c r="P33" i="23"/>
  <c r="P32" i="23"/>
  <c r="P31" i="23"/>
  <c r="P30" i="23"/>
  <c r="P29" i="23"/>
  <c r="P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P8" i="23"/>
  <c r="P7" i="23"/>
  <c r="P6" i="23"/>
  <c r="P49" i="23" s="1"/>
  <c r="H175" i="23" l="1"/>
  <c r="I176" i="23" s="1"/>
  <c r="P84" i="23"/>
  <c r="K176" i="23"/>
  <c r="K159" i="23"/>
  <c r="P92" i="23"/>
  <c r="P151" i="23" s="1"/>
  <c r="P175" i="23" l="1"/>
  <c r="P176" i="23" s="1"/>
  <c r="H70" i="16" l="1"/>
  <c r="H68" i="16"/>
  <c r="F4" i="16"/>
  <c r="E4" i="16"/>
  <c r="D4" i="16"/>
  <c r="F4" i="15"/>
  <c r="E4" i="15"/>
  <c r="D4" i="15"/>
  <c r="E14" i="14"/>
  <c r="F14" i="14" s="1"/>
  <c r="F19" i="14"/>
  <c r="H70" i="15"/>
  <c r="H68" i="15"/>
  <c r="F70" i="14"/>
  <c r="E70" i="14"/>
  <c r="H70" i="14" s="1"/>
  <c r="F68" i="14"/>
  <c r="E68" i="14"/>
  <c r="H68" i="14" s="1"/>
  <c r="H70" i="13"/>
  <c r="H68" i="13"/>
  <c r="F70" i="13"/>
  <c r="E70" i="13"/>
  <c r="E68" i="13"/>
  <c r="F68" i="13"/>
</calcChain>
</file>

<file path=xl/sharedStrings.xml><?xml version="1.0" encoding="utf-8"?>
<sst xmlns="http://schemas.openxmlformats.org/spreadsheetml/2006/main" count="2981" uniqueCount="627">
  <si>
    <t>3-3-1-15-07-44-0978-193</t>
  </si>
  <si>
    <t>3-3-1-15-06-39-0979-179</t>
  </si>
  <si>
    <t>3-3-1-15-06-40-1141-181</t>
  </si>
  <si>
    <t>3-3-1-15-07-43-1033-189</t>
  </si>
  <si>
    <t>3-3-1-15-06-38-1132-177</t>
  </si>
  <si>
    <t>3-3-1-15-06-40-1029-181</t>
  </si>
  <si>
    <t>3-3-1-15-06-39-0981-179</t>
  </si>
  <si>
    <t>3-3-1-15-06-39-1149-179</t>
  </si>
  <si>
    <t>3-3-1-15-07-42-1100-185</t>
  </si>
  <si>
    <t>3-3-1-15-07-42-1030-185</t>
  </si>
  <si>
    <t>3-3-1-15-06-39-1150-180</t>
  </si>
  <si>
    <t>3-3-1-15-06-41-7517-178</t>
  </si>
  <si>
    <t>RUBRO</t>
  </si>
  <si>
    <t>3-3-1-15-02-17-0980-142</t>
  </si>
  <si>
    <t>Ambiente sano</t>
  </si>
  <si>
    <t>Territorio sostenible</t>
  </si>
  <si>
    <t>APROPIACIÓN INICIAL</t>
  </si>
  <si>
    <t>APROPIACIÓN VIGENTE</t>
  </si>
  <si>
    <t>SISTEMA DE PRESUPUESTO DISTRITAL</t>
  </si>
  <si>
    <t>EJECUCION DE GASTOS</t>
  </si>
  <si>
    <t>COMPANIA 126</t>
  </si>
  <si>
    <t>UNIDAD_EJECUTORA 01</t>
  </si>
  <si>
    <t>VIGENCIA 2020</t>
  </si>
  <si>
    <t>MES 7</t>
  </si>
  <si>
    <t>CÓDIGO</t>
  </si>
  <si>
    <t>MODIFICACIONES</t>
  </si>
  <si>
    <t>Suspensión</t>
  </si>
  <si>
    <t>Ppto DISPONIBLE</t>
  </si>
  <si>
    <t>MES</t>
  </si>
  <si>
    <t>ACUMULADAS</t>
  </si>
  <si>
    <t>GASTOS</t>
  </si>
  <si>
    <t>GASTOS DE FUNCIONAMIENTO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</si>
  <si>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</si>
  <si>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</si>
  <si>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</si>
  <si>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</si>
  <si>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</si>
  <si>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</si>
  <si>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</si>
  <si>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3-1-1-01-01-01-0001</t>
  </si>
  <si>
    <t>Sueldo b疽ico</t>
  </si>
  <si>
    <t>3-1-1-01-01-01-0002</t>
  </si>
  <si>
    <t>Auxilio de maternidad y paternidad</t>
  </si>
  <si>
    <t>3-1-1-01-01-01-0003</t>
  </si>
  <si>
    <t>Auxilio de incapacidad</t>
  </si>
  <si>
    <t>3-1-1-01-01-01-0004</t>
  </si>
  <si>
    <t>Gastos de representaci</t>
  </si>
  <si>
    <t>3-1-1-01-01-01-0005</t>
  </si>
  <si>
    <t>Horas Extras, Dominicales, Festivos, Recargo Nocturno y Trabajo Suplementario</t>
  </si>
  <si>
    <t>3-1-1-01-01-01-0006</t>
  </si>
  <si>
    <t>Auxilio de transporte</t>
  </si>
  <si>
    <t>3-1-1-01-01-01-0007</t>
  </si>
  <si>
    <t>Subsidio de alimentaci</t>
  </si>
  <si>
    <t>3-1-1-01-01-01-0008</t>
  </si>
  <si>
    <t>Bonificaci por servicios prestados</t>
  </si>
  <si>
    <t>3-1-1-01-01-01-0010</t>
  </si>
  <si>
    <t>Prima de navidad</t>
  </si>
  <si>
    <t>3-1-1-01-01-01-0011</t>
  </si>
  <si>
    <t>Prima de vacaciones</t>
  </si>
  <si>
    <t>3-1-1-01-01-01-0012</t>
  </si>
  <si>
    <t>Auxilio de conectividad digital</t>
  </si>
  <si>
    <t>3-1-1-01-01-02</t>
  </si>
  <si>
    <t>Factores salariales especiales</t>
  </si>
  <si>
    <t>3-1-1-01-01-02-0001</t>
  </si>
  <si>
    <t>Prima de antig・dad</t>
  </si>
  <si>
    <t>3-1-1-01-01-02-0002</t>
  </si>
  <si>
    <t>Prima T馗nica</t>
  </si>
  <si>
    <t>3-1-1-01-01-02-0003</t>
  </si>
  <si>
    <t>Prima Semestral</t>
  </si>
  <si>
    <t>3-1-1-01-02</t>
  </si>
  <si>
    <t>Contribuciones inherentes a la nina</t>
  </si>
  <si>
    <t>3-1-1-01-02-01</t>
  </si>
  <si>
    <t>Aportes a la seguridad social en pensiones</t>
  </si>
  <si>
    <t>3-1-1-01-02-01-0001</t>
  </si>
  <si>
    <t>Aportes a la seguridad social en pensiones p炻licas</t>
  </si>
  <si>
    <t>3-1-1-01-02-01-0002</t>
  </si>
  <si>
    <t>Aportes a la seguridad social en pensiones privadas</t>
  </si>
  <si>
    <t>3-1-1-01-02-02</t>
  </si>
  <si>
    <t>Aportes a la seguridad social en salud</t>
  </si>
  <si>
    <t>3-1-1-01-02-02-0002</t>
  </si>
  <si>
    <t>Aportes a la seguridad social en salud privada</t>
  </si>
  <si>
    <t>3-1-1-01-02-03</t>
  </si>
  <si>
    <t>Aportes de cesant僘s</t>
  </si>
  <si>
    <t>3-1-1-01-02-03-0001</t>
  </si>
  <si>
    <t>Aportes de cesant僘s a fondos p炻licos</t>
  </si>
  <si>
    <t>3-1-1-01-02-03-0002</t>
  </si>
  <si>
    <t>Aportes de cesant僘s a fondos privados</t>
  </si>
  <si>
    <t>3-1-1-01-02-04</t>
  </si>
  <si>
    <t>Aportes a cajas de compensaci familiar</t>
  </si>
  <si>
    <t>3-1-1-01-02-04-0001</t>
  </si>
  <si>
    <t>Compensar</t>
  </si>
  <si>
    <t>3-1-1-01-02-05</t>
  </si>
  <si>
    <t>Aportes generales al sistema de riesgos laborales</t>
  </si>
  <si>
    <t>3-1-1-01-02-05-0002</t>
  </si>
  <si>
    <t>Aportes generales al sistema de riesgos laborales privados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</si>
  <si>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</si>
  <si>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</si>
  <si>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</si>
  <si>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</si>
  <si>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</si>
  <si>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</si>
  <si>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</si>
  <si>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</si>
  <si>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3-1-1-01-02-08</t>
  </si>
  <si>
    <t>Aportes a la ESAP</t>
  </si>
  <si>
    <t>3-1-1-01-02-08-0001</t>
  </si>
  <si>
    <t>Aportes a la ESAP de funcionarios</t>
  </si>
  <si>
    <t>3-1-1-01-02-09</t>
  </si>
  <si>
    <t>Aportes a escuelas industriales e institutos t馗nicos</t>
  </si>
  <si>
    <t>3-1-1-01-02-09-0001</t>
  </si>
  <si>
    <t>Aportes a escuelas industriales e institutos t馗nicos de funcionarios</t>
  </si>
  <si>
    <t>3-1-1-01-03</t>
  </si>
  <si>
    <t>Remuneraciones no constitutivas de factor salarial</t>
  </si>
  <si>
    <t>3-1-1-01-03-01</t>
  </si>
  <si>
    <t>Indemnizaci por vacaciones</t>
  </si>
  <si>
    <t>3-1-1-01-03-02</t>
  </si>
  <si>
    <t>Bonificaci por recreaci</t>
  </si>
  <si>
    <t>3-1-1-01-03-05</t>
  </si>
  <si>
    <t>Reconocimiento por permanencia en el servicio p炻lico - Bogot・D.C.</t>
  </si>
  <si>
    <t>3-1-1-01-03-06</t>
  </si>
  <si>
    <t>Prima Secretarial</t>
  </si>
  <si>
    <t>Adquisici de bienes y servicios</t>
  </si>
  <si>
    <t>3-1-2-01</t>
  </si>
  <si>
    <t>Adquisici de activos no financieros</t>
  </si>
  <si>
    <t>3-1-2-01-01</t>
  </si>
  <si>
    <t>Activos fijos</t>
  </si>
  <si>
    <t>3-1-2-01-01-01</t>
  </si>
  <si>
    <t>Maquinaria y equipo</t>
  </si>
  <si>
    <t>3-1-2-01-01-01-0002</t>
  </si>
  <si>
    <t>Equipos de informaci, computaci y telecomunicaciones TIC</t>
  </si>
  <si>
    <t>3-1-2-01-01-01-0005</t>
  </si>
  <si>
    <t>Maquinaria de oficina, contabilidad e inform疸ica</t>
  </si>
  <si>
    <t>3-1-2-01-01-01-0006</t>
  </si>
  <si>
    <t>Maquinaria y aparatos el馗tricos</t>
  </si>
  <si>
    <t>3-1-2-01-01-01-0009</t>
  </si>
  <si>
    <t>Equipo de transporte (partes, piezas y accesorios)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</si>
  <si>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</si>
  <si>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</si>
  <si>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</si>
  <si>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</si>
  <si>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</si>
  <si>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</si>
  <si>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3-1-2-02-01-01-0003</t>
  </si>
  <si>
    <t>Productos de moliner僘, almidones y productos derivados del almid; otros productos alimenticios</t>
  </si>
  <si>
    <t>3-1-2-02-01-01-0005</t>
  </si>
  <si>
    <t>Art兤ulos textiles (excepto prendas de vestir)</t>
  </si>
  <si>
    <t>3-1-2-02-01-01-0006</t>
  </si>
  <si>
    <t>Dotaci (prendas de vestir y calzado)</t>
  </si>
  <si>
    <t>3-1-2-02-01-02</t>
  </si>
  <si>
    <t>Otros bienes transportables (excepto productos met疝icos, maquinaria y equipo</t>
  </si>
  <si>
    <t>3-1-2-02-01-02-0001</t>
  </si>
  <si>
    <t>Productos de madera, corcho, cester僘 y esparter僘</t>
  </si>
  <si>
    <t>3-1-2-02-01-02-0002</t>
  </si>
  <si>
    <t>Pasta o pulpa, papel y productos de papel; impresos y art兤ulos relacionados</t>
  </si>
  <si>
    <t>3-1-2-02-01-02-0003</t>
  </si>
  <si>
    <t>Productos de hornos de coque, de refinaci de petreo y combustible</t>
  </si>
  <si>
    <t>3-1-2-02-01-02-0004</t>
  </si>
  <si>
    <t>Qu匇icos b疽icos</t>
  </si>
  <si>
    <t>3-1-2-02-01-02-0005</t>
  </si>
  <si>
    <t>Otros productos qu匇icos; fibras artificiales (o fibras industriales hechas por el hombre)</t>
  </si>
  <si>
    <t>3-1-2-02-01-02-0006</t>
  </si>
  <si>
    <t>Productos de caucho y pl疽tico</t>
  </si>
  <si>
    <t>3-1-2-02-01-02-0007</t>
  </si>
  <si>
    <t>Vidrio y productos de vidrio y otros productos no met疝icos n.c.p.</t>
  </si>
  <si>
    <t>3-1-2-02-01-02-0008</t>
  </si>
  <si>
    <t>Muebles; otros bienes transportables n.c.p.</t>
  </si>
  <si>
    <t>3-1-2-02-01-03</t>
  </si>
  <si>
    <t>Productos met疝icos</t>
  </si>
  <si>
    <t>3-1-2-02-01-03-0002</t>
  </si>
  <si>
    <t>Productos met疝icos elaborados (excepto maquinaria y equipo)</t>
  </si>
  <si>
    <t>3-1-2-02-02</t>
  </si>
  <si>
    <t>Adquisici de servicios</t>
  </si>
  <si>
    <t>3-1-2-02-02-01</t>
  </si>
  <si>
    <t>Servicios de venta y de distribuci; alojamiento; servicios de suministro de comidas y bebidas; servicios de transporte; y servicios de distribuci de electricidad, gas y agua</t>
  </si>
  <si>
    <t>3-1-2-02-02-01-0006</t>
  </si>
  <si>
    <t>Servicios postales y de mensajer僘</t>
  </si>
  <si>
    <t>3-1-2-02-02-01-0006-001</t>
  </si>
  <si>
    <t>Servicios de mensajer僘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</si>
  <si>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</si>
  <si>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</si>
  <si>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</si>
  <si>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</si>
  <si>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</si>
  <si>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Servicios de seguros de veh兤ulos automotores</t>
  </si>
  <si>
    <t>3-1-2-02-02-02-0001-008</t>
  </si>
  <si>
    <t>Servicios de seguros contra incendio, terremoto o sustracci</t>
  </si>
  <si>
    <t>3-1-2-02-02-02-0001-009</t>
  </si>
  <si>
    <t>Servicios de seguros generales de responsabilidad civil</t>
  </si>
  <si>
    <t>3-1-2-02-02-02-0001-010</t>
  </si>
  <si>
    <t>Servicios de seguro obligatorio de accidentes de tr疣sito (SOAT)</t>
  </si>
  <si>
    <t>3-1-2-02-02-02-0001-011</t>
  </si>
  <si>
    <t>Servicios de administraci de fondos de pensiones y cesant僘s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</si>
  <si>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</si>
  <si>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</si>
  <si>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</si>
  <si>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</si>
  <si>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3-1-2-02-02-02-0002-001</t>
  </si>
  <si>
    <t>Servicios de alquiler o arrendamiento con o sin opci de compra relativos a bienes inmuebles no residenciales propios o arrendados</t>
  </si>
  <si>
    <t>3-1-2-02-02-02-0002-002</t>
  </si>
  <si>
    <t>Servicios de administraci de bienes inmuebles a comisi o por contrato</t>
  </si>
  <si>
    <t>3-1-2-02-02-02-0002-003</t>
  </si>
  <si>
    <t>Servicio de arrendamiento de bienes inmuebles a comisi o por contrata</t>
  </si>
  <si>
    <t>3-1-2-02-02-02-0003</t>
  </si>
  <si>
    <t>Servicios de arrendamiento o alquiler sin operario</t>
  </si>
  <si>
    <t>3-1-2-02-02-02-0003-003</t>
  </si>
  <si>
    <t>Servicios de arrendamiento sin opci de compra de computadores sin operario</t>
  </si>
  <si>
    <t>3-1-2-02-02-02-0003-004</t>
  </si>
  <si>
    <t>Servicios de arrendamiento sin opci de compra de otros bienes</t>
  </si>
  <si>
    <t>3-1-2-02-02-02-0003-005</t>
  </si>
  <si>
    <t>Derechos de uso de productos de propiedad intelectual y otros productos similares</t>
  </si>
  <si>
    <t>3-1-2-02-02-03</t>
  </si>
  <si>
    <t>Servicios prestados a las empresas y servicios de producci</t>
  </si>
  <si>
    <t>3-1-2-02-02-03-0002</t>
  </si>
  <si>
    <t>Servicios jur冝icos y contables</t>
  </si>
  <si>
    <t>3-1-2-02-02-03-0002-001</t>
  </si>
  <si>
    <t>Servicios de documentaci y certificaci jur冝ica</t>
  </si>
  <si>
    <t>3-1-2-02-02-03-0002-003</t>
  </si>
  <si>
    <t>Otros servicios jur冝icos n.c.p.</t>
  </si>
  <si>
    <t>3-1-2-02-02-03-0003</t>
  </si>
  <si>
    <t>Otros servicios profesionales, cient凬icos y t馗nicos</t>
  </si>
  <si>
    <t>3-1-2-02-02-03-0003-001</t>
  </si>
  <si>
    <t>Servicios de consultor僘 en administraci y servicios de gesti; servicios de tecnolog僘 de la informaci</t>
  </si>
  <si>
    <t>3-1-2-02-02-03-0003-002</t>
  </si>
  <si>
    <t>Servicios de tecnolog僘 de la informaci (TI) de consultor僘 y de apoyo</t>
  </si>
  <si>
    <t>3-1-2-02-02-03-0003-004</t>
  </si>
  <si>
    <t>Servicios de suministro de infraestructura de hosting y de tecnolog僘 de la informaci (TI)</t>
  </si>
  <si>
    <t>3-1-2-02-02-03-0003-013</t>
  </si>
  <si>
    <t>Otros servicios profesionales y t馗nicos n.c.p.</t>
  </si>
  <si>
    <t>3-1-2-02-02-03-0004</t>
  </si>
  <si>
    <t>Servicios de telecomunicaciones, transmisi y suministro de informaci</t>
  </si>
  <si>
    <t>3-1-2-02-02-03-0004-001</t>
  </si>
  <si>
    <t>Servicios de telefon僘 fija</t>
  </si>
  <si>
    <t>3-1-2-02-02-03-0004-002</t>
  </si>
  <si>
    <t>Servicios de telecomunicaciones miles</t>
  </si>
  <si>
    <t>3-1-2-02-02-03-0004-004</t>
  </si>
  <si>
    <t>Servicios de telecomunicaciones a trav駸 de internet</t>
  </si>
  <si>
    <t>3-1-2-02-02-03-0004-006</t>
  </si>
  <si>
    <t>Servicios de bibliotecas y archivos</t>
  </si>
  <si>
    <t>3-1-2-02-02-03-0004-007</t>
  </si>
  <si>
    <t>Servicios de transmisi de programas de radio y televisi</t>
  </si>
  <si>
    <t>3-1-2-02-02-03-0005</t>
  </si>
  <si>
    <t>Servicios de soporte</t>
  </si>
  <si>
    <t>3-1-2-02-02-03-0005-001</t>
  </si>
  <si>
    <t>Servicios de protecci (guardas de seguridad)</t>
  </si>
  <si>
    <t>3-1-2-02-02-03-0005-002</t>
  </si>
  <si>
    <t>Servicios de limpieza general</t>
  </si>
  <si>
    <t>3-1-2-02-02-03-0005-003</t>
  </si>
  <si>
    <t>Servicios de copia y reproducci</t>
  </si>
  <si>
    <t>3-1-2-02-02-03-0005-004</t>
  </si>
  <si>
    <t>Servicios de correo</t>
  </si>
  <si>
    <t>3-1-2-02-02-03-0006</t>
  </si>
  <si>
    <t>Servicios de mantenimiento, reparaci e instalaci (excepto servicios de construcci)</t>
  </si>
  <si>
    <t>3-1-2-02-02-03-0006-001</t>
  </si>
  <si>
    <t>Servicios de mantenimiento y reparaci de productos met疝icos elaborados, excepto maquinaria y equipo</t>
  </si>
  <si>
    <t>3-1-2-02-02-03-0006-003</t>
  </si>
  <si>
    <t>Servicios de mantenimiento y reparaci de computadores y equipo perif駻ico</t>
  </si>
  <si>
    <t>3-1-2-02-02-03-0006-004</t>
  </si>
  <si>
    <t>Servicios de mantenimiento y reparaci de maquinaria y equipo de transporte</t>
  </si>
  <si>
    <t>3-1-2-02-02-03-0006-005</t>
  </si>
  <si>
    <t>Servicios de mantenimiento y reparaci de otra maquinaria y otro equipo</t>
  </si>
  <si>
    <t>3-1-2-02-02-03-0006-006</t>
  </si>
  <si>
    <t>Servicios de reparaci de muebles</t>
  </si>
  <si>
    <t>3-1-2-02-02-03-0006-007</t>
  </si>
  <si>
    <t>Servicios de instalaci (distintos de los servicios de construcci)</t>
  </si>
  <si>
    <t>3-1-2-02-02-03-0006-008</t>
  </si>
  <si>
    <t>Servicios de mantenimiento y reparaci de equipos y aparatos de telecomunicaciones</t>
  </si>
  <si>
    <t>3-1-2-02-02-03-0006-010</t>
  </si>
  <si>
    <t>Servicios de mantenimiento y reparaci de equipos electricos de consumo</t>
  </si>
  <si>
    <t>3-1-2-02-02-03-0006-011</t>
  </si>
  <si>
    <t>Servicios de mantenimiento y reparaci de ascensores y escaleras mec疣icas</t>
  </si>
  <si>
    <t>3-1-2-02-02-03-0006-012</t>
  </si>
  <si>
    <t>Servicios de reparaci de otros bienes</t>
  </si>
  <si>
    <t>3-1-2-02-02-03-0006-013</t>
  </si>
  <si>
    <t>Servicios de instalaci de otros bienes n.c.p.</t>
  </si>
  <si>
    <t>3-1-2-02-02-03-0007</t>
  </si>
  <si>
    <t>Otros servicios de fabricaci; servicios de edici, impresi y reproducci; servicios de recuperaci de materiales</t>
  </si>
  <si>
    <t>3-1-2-02-02-03-0007-001</t>
  </si>
  <si>
    <t>Servicios editoriales, a comisi o por contrato</t>
  </si>
  <si>
    <t>3-1-2-02-02-03-0007-002</t>
  </si>
  <si>
    <t>Servicios de impresi</t>
  </si>
  <si>
    <t>3-1-2-02-02-03-0007-003</t>
  </si>
  <si>
    <t>Servicios relacionados con la impresi</t>
  </si>
  <si>
    <t>3-1-2-02-02-04</t>
  </si>
  <si>
    <t>Servicios administrativos del Gobierno</t>
  </si>
  <si>
    <t>3-1-2-02-02-04-0001</t>
  </si>
  <si>
    <t>Otros servicios p炻licos generales del Gobierno n.c.p.</t>
  </si>
  <si>
    <t>3-1-2-02-02-04-0001-001</t>
  </si>
  <si>
    <t>Energ僘</t>
  </si>
  <si>
    <t>3-1-2-02-02-04-0001-002</t>
  </si>
  <si>
    <t>Acueducto y alcantarillado</t>
  </si>
  <si>
    <t>3-1-2-02-02-04-0001-003</t>
  </si>
  <si>
    <t>Aseo</t>
  </si>
  <si>
    <t>3-1-2-02-02-05</t>
  </si>
  <si>
    <t>Vi疸icos y gastos de viaje</t>
  </si>
  <si>
    <t>3-1-2-02-02-06</t>
  </si>
  <si>
    <t>Capacitaci</t>
  </si>
  <si>
    <t>3-1-2-02-02-07</t>
  </si>
  <si>
    <t>Bienestar e incentivos</t>
  </si>
  <si>
    <t>3-1-2-02-02-08</t>
  </si>
  <si>
    <t>Salud Ocupacional</t>
  </si>
  <si>
    <t>Gastos diversos</t>
  </si>
  <si>
    <t>3-1-3-01</t>
  </si>
  <si>
    <t>Impuestos</t>
  </si>
  <si>
    <t>3-1-3-01-03</t>
  </si>
  <si>
    <t>Impuesto de veh兤ulos</t>
  </si>
  <si>
    <t>INVERSIﾓN</t>
  </si>
  <si>
    <t>DIRECTA</t>
  </si>
  <si>
    <t>3-3-1-15</t>
  </si>
  <si>
    <t>Bogot・Mejor Para Todos</t>
  </si>
  <si>
    <t>3-3-1-15-02</t>
  </si>
  <si>
    <t>Pilar Democracia urbana</t>
  </si>
  <si>
    <t>3-3-1-15-02-17</t>
  </si>
  <si>
    <t>Espacio p炻lico, derecho de todos</t>
  </si>
  <si>
    <t>3-3-1-15-02-17-0980</t>
  </si>
  <si>
    <t>Sendero panor疥ico cortafuegos de los cerros orientales</t>
  </si>
  <si>
    <t>Sendero panor疥ico de los cerros orientales</t>
  </si>
  <si>
    <t>3-3-1-15-06</t>
  </si>
  <si>
    <t>Eje transversal Sostenibilidad ambiental basada en la eficiencia energ騁ica</t>
  </si>
  <si>
    <t>3-3-1-15-06-38</t>
  </si>
  <si>
    <t>Recuperaci y manejo de la Estructura Ecolica Principal</t>
  </si>
  <si>
    <t>3-3-1-15-06-38-1132</t>
  </si>
  <si>
    <t>Gesti integral para la conservaci, recuperaci y conectividad de la Estructura Ecolica Principal y otras 疵eas de inter駸 ambiental en el Distrito Capital</t>
  </si>
  <si>
    <t>Consolidaci de la Estructura Ecolica Principal</t>
  </si>
  <si>
    <t>3-3-1-15-06-39</t>
  </si>
  <si>
    <t>Ambiente sano para la equidad y disfrute del ciudadano</t>
  </si>
  <si>
    <t>3-3-1-15-06-39-0979</t>
  </si>
  <si>
    <t>Control a los factores de deterioro de los recursos naturales en la zona urbana del Distrito Capital</t>
  </si>
  <si>
    <t>3-3-1-15-06-39-0981</t>
  </si>
  <si>
    <t>Participaci educaci y comunicaci para la sostenibilidad ambiental del D. C.</t>
  </si>
  <si>
    <t>3-3-1-15-06-39-1149</t>
  </si>
  <si>
    <t>Protecci y Bienestar Animal</t>
  </si>
  <si>
    <t>3-3-1-15-06-39-1150</t>
  </si>
  <si>
    <t>Implementaci de acciones del plan de manejo de la franja de adecuaci y la reserva forestal protectora de los cerros orientales en cumplimiento de la sentencia del Consejo De Estado</t>
  </si>
  <si>
    <t>Recuperaci y protecci del r卲 y cerros orientales</t>
  </si>
  <si>
    <t>3-3-1-15-06-40</t>
  </si>
  <si>
    <t>Gesti de la huella ambiental urbana</t>
  </si>
  <si>
    <t>3-3-1-15-06-40-1029</t>
  </si>
  <si>
    <t>Planeaci ambiental para un modelo de desarrollo sostenible en el Distrito y la regi</t>
  </si>
  <si>
    <t>3-3-1-15-06-40-1141</t>
  </si>
  <si>
    <t>Gesti ambiental urbana</t>
  </si>
  <si>
    <t>3-3-1-15-06-41</t>
  </si>
  <si>
    <t>Desarrollo rural sostenible</t>
  </si>
  <si>
    <t>3-3-1-15-06-41-7517</t>
  </si>
  <si>
    <t>Promoci de la Conservaci de Bienes y Servicios Ambientales Rurales en Bogot・D.C.</t>
  </si>
  <si>
    <t>Integraci para el desarrollo rural sostenible</t>
  </si>
  <si>
    <t>3-3-1-15-07</t>
  </si>
  <si>
    <t>Eje transversal Gobierno leg咜imo, fortalecimiento local y eficiencia</t>
  </si>
  <si>
    <t>3-3-1-15-07-42</t>
  </si>
  <si>
    <t>Transparencia, gesti p炻lica y servicio a la ciudadan僘</t>
  </si>
  <si>
    <t>3-3-1-15-07-42-1030</t>
  </si>
  <si>
    <t>Gesti eficiente con el uso y apropiaci de las TIC en la SDA</t>
  </si>
  <si>
    <t>Fortalecimiento a la gesti p炻lica efectiva y eficiente</t>
  </si>
  <si>
    <t>3-3-1-15-07-42-1100</t>
  </si>
  <si>
    <t>Direccionamiento estrat馮ico, coordinaci y orientaci de la SDA</t>
  </si>
  <si>
    <t>3-3-1-15-07-43</t>
  </si>
  <si>
    <t>Modernizaci institucional</t>
  </si>
  <si>
    <t>3-3-1-15-07-43-1033</t>
  </si>
  <si>
    <t>Fortalecimiento institucional para la eficiencia administrativa</t>
  </si>
  <si>
    <t>Modernizaci administrativa</t>
  </si>
  <si>
    <t>3-3-1-15-07-44</t>
  </si>
  <si>
    <t>Gobierno y ciudadan僘 digital</t>
  </si>
  <si>
    <t>3-3-1-15-07-44-0978</t>
  </si>
  <si>
    <t>Centro de Informaci y Modelamiento Ambiental</t>
  </si>
  <si>
    <t>Sistemas de informaci para una pol咜ica p炻lica eficiente</t>
  </si>
  <si>
    <t>3-3-1-16</t>
  </si>
  <si>
    <t>Un Nuevo Contrato Social y Ambiental para la Bogot・del Siglo XXI</t>
  </si>
  <si>
    <t>3-3-1-16-01</t>
  </si>
  <si>
    <t>Hacer un nuevo contrato social con igualdad de oportunidades para la inclusi social, productiva y pol咜ica</t>
  </si>
  <si>
    <t>3-3-1-16-01-22</t>
  </si>
  <si>
    <t>Transformaci cultural para la conciencia ambiental y el cuidado de la fauna dom駸tica</t>
  </si>
  <si>
    <t>3-3-1-16-01-22-7657</t>
  </si>
  <si>
    <t>Transformaci cultural ambiental a partir de estrategias de educaci, participaci y comunicaci en Bogot・</t>
  </si>
  <si>
    <t>3-3-1-16-01-23</t>
  </si>
  <si>
    <t>Bogot・rural</t>
  </si>
  <si>
    <t>3-3-1-16-01-23-7780</t>
  </si>
  <si>
    <t>Aportes de visi ambiental a la construcci del territorio rural distrital en Bogot・</t>
  </si>
  <si>
    <t>3-3-1-16-02</t>
  </si>
  <si>
    <t>Cambiar nuestros h畸itos de vida para reverdecer a Bogot・y adaptarnos y mitigar la crisis clim疸ica</t>
  </si>
  <si>
    <t>3-3-1-16-02-27</t>
  </si>
  <si>
    <t>Cambio cultural para la gesti de la crisis clim疸ica</t>
  </si>
  <si>
    <t>3-3-1-16-02-27-7794</t>
  </si>
  <si>
    <t>Fortalecimiento de la gesti ambiental sectorial, el ecourbanismo y cambio clim疸ico en el D.C. Bogot・</t>
  </si>
  <si>
    <t>3-3-1-16-02-28</t>
  </si>
  <si>
    <t>Bogot・protectora de sus recursos naturales</t>
  </si>
  <si>
    <t>3-3-1-16-02-28-7769</t>
  </si>
  <si>
    <t>Implementaci de intervenciones para la restauraci y mantenimiento de 疵eas de la Estructura Ecolica Principal, Cerros Orientales y otras 疵eas de inter駸 ambiental de Bogot・</t>
  </si>
  <si>
    <t>3-3-1-16-02-28-7811</t>
  </si>
  <si>
    <t>Implementaci de estrategias integrales que conlleven a la conservaci de 疵eas con alto valor ecosist駑ico en Bogot・</t>
  </si>
  <si>
    <t>3-3-1-16-02-28-7814</t>
  </si>
  <si>
    <t>Fortalecimiento de la administraci y monitoreo 疵eas protegidas y otras de inter駸 ambiental para disminuir la vulnerabilidad de los ecosistemas frente alteraciones naturales y antricas en Bogot・</t>
  </si>
  <si>
    <t>3-3-1-16-02-29</t>
  </si>
  <si>
    <t>Asentamientos y entornos protectores</t>
  </si>
  <si>
    <t>3-3-1-16-02-29-7743</t>
  </si>
  <si>
    <t>Control, evaluaci y seguimiento a predios de sitios contaminados, suelos degradados y pasivos ambientales para el diagntico de las condiciones del suelo y el acu凬ero somero en Bogot・</t>
  </si>
  <si>
    <t>3-3-1-16-02-33</t>
  </si>
  <si>
    <t>M疽 疵boles y m疽 y mejor espacio p炻lico</t>
  </si>
  <si>
    <t>3-3-1-16-02-33-7710</t>
  </si>
  <si>
    <t>Control a los factores de deterioro del arbolado urbano y la flora en Bogot・</t>
  </si>
  <si>
    <t>3-3-1-16-02-34</t>
  </si>
  <si>
    <t>Bogot・protectora de los animales</t>
  </si>
  <si>
    <t>3-3-1-16-02-34-7711</t>
  </si>
  <si>
    <t>Control a los factores de deterioro del recurso fauna silvestre en Bogot・</t>
  </si>
  <si>
    <t>3-3-1-16-02-35</t>
  </si>
  <si>
    <t>Manejo y prevenci de contaminaci</t>
  </si>
  <si>
    <t>3-3-1-16-02-35-7778</t>
  </si>
  <si>
    <t>Control a los factores de deterioro de calidad del aire, ac俍tica y visual del Distrito Capital. Bogot・</t>
  </si>
  <si>
    <t>3-3-1-16-02-36</t>
  </si>
  <si>
    <t>Manejo y saneamiento de los cuerpos de agua</t>
  </si>
  <si>
    <t>3-3-1-16-02-36-7789</t>
  </si>
  <si>
    <t>Dise, formulaci e implementaci de un programa de monitoreo, evaluaci, control y seguimiento sobre el Recurso H冝rico del Distrito Capital Bogot・</t>
  </si>
  <si>
    <t>3-3-1-16-02-38</t>
  </si>
  <si>
    <t>Ecoeficiencia, reciclaje, manejo de residuos e inclusi de la poblaci recicladora</t>
  </si>
  <si>
    <t>3-3-1-16-02-38-7702</t>
  </si>
  <si>
    <t>Control, evaluaci, seguimiento y promoci a la cadena de gesti de residuos Bogot・</t>
  </si>
  <si>
    <t>3-3-1-16-05</t>
  </si>
  <si>
    <t>Construir Bogot・Regi con gobierno abierto, transparente y ciudadan僘 consciente</t>
  </si>
  <si>
    <t>3-3-1-16-05-52</t>
  </si>
  <si>
    <t>Integraci regional, distrital y local</t>
  </si>
  <si>
    <t>3-3-1-16-05-52-7805</t>
  </si>
  <si>
    <t>Fortalecimiento de la planeaci ambiental para la sostenibilidad ambiental distrital y regional Bogot・</t>
  </si>
  <si>
    <t>3-3-1-16-05-53</t>
  </si>
  <si>
    <t>Informaci para la toma de decisiones</t>
  </si>
  <si>
    <t>3-3-1-16-05-53-7725</t>
  </si>
  <si>
    <t>Fortalecimiento al an疝isis de informaci transversal de la SDA a trav駸 del Centro de Informaci y Modelamiento Ambiental de Bogot・- CIMAB Bogot・</t>
  </si>
  <si>
    <t>3-3-1-16-05-53-7804</t>
  </si>
  <si>
    <t>Fortalecimiento de la gesti de informaci ambiental priorizada de la SDA Bogot・</t>
  </si>
  <si>
    <t>3-3-1-16-05-56</t>
  </si>
  <si>
    <t>Gesti P炻lica Efectiva</t>
  </si>
  <si>
    <t>3-3-1-16-05-56-7699</t>
  </si>
  <si>
    <t>Implementaci de acciones para la obtenci de mejores resultados de gesti y desempe institucional, de la Secretar僘 Distrital de Ambiente. Bogot・</t>
  </si>
  <si>
    <t>3-3-1-16-05-56-7806</t>
  </si>
  <si>
    <t>Fortalecimiento Jur冝ico de la Secretar僘 Distrital de Ambiente. Bogot・</t>
  </si>
  <si>
    <t>3-3-1-16-05-56-7816</t>
  </si>
  <si>
    <t>Construcci de espacios de calidad para el Sector Ambiental Bogot・</t>
  </si>
  <si>
    <t>3-3-1-16-05-56-7817</t>
  </si>
  <si>
    <t>Fortalecimiento y capacidad institucional de la Secretaria Distrital de Ambiente Bogot・</t>
  </si>
  <si>
    <t>3-3-1-16-05-56-7820</t>
  </si>
  <si>
    <t>Fortalecimiento del tr疥ite sancionatorio ambiental en el marco de la funci de vigilancia y control de la Secretar僘 Distrital de Ambiente en Bogot・</t>
  </si>
  <si>
    <t>MES 8</t>
  </si>
  <si>
    <t>Maquinaria y aparatos electónicos</t>
  </si>
  <si>
    <t>Artículos textiles (excepto prendas de vestir)</t>
  </si>
  <si>
    <t>Adquisición de activos no financieros</t>
  </si>
  <si>
    <t>Dotación (prendas de vestir y calzado)</t>
  </si>
  <si>
    <t>Otros servicios jurídicos n.c.p.</t>
  </si>
  <si>
    <t>Servicios de consultoría en administración y servicios de gestión; servicios de tecnología de la información</t>
  </si>
  <si>
    <t>Capacitación</t>
  </si>
  <si>
    <t>Viáticos y gastos de viaje</t>
  </si>
  <si>
    <t>Energía</t>
  </si>
  <si>
    <t>Impuesto de vehículos</t>
  </si>
  <si>
    <t>Químicos básicos</t>
  </si>
  <si>
    <t>Productos de caucho y plástico</t>
  </si>
  <si>
    <t>Productos metálicos</t>
  </si>
  <si>
    <t>Productos metálicos elaborados (excepto maquinaria y equipo)</t>
  </si>
  <si>
    <t>Adquisición de servicios</t>
  </si>
  <si>
    <t>Servicios de mensajería</t>
  </si>
  <si>
    <t>Servicios de administración de fondos de pensiones y cesantías</t>
  </si>
  <si>
    <t>Gastos de representación</t>
  </si>
  <si>
    <t>Subsidio de alimentación</t>
  </si>
  <si>
    <t>Bonificación por servicios prestados</t>
  </si>
  <si>
    <t>Aportes a cajas de compensación familiar</t>
  </si>
  <si>
    <t>Indemnización por vacaciones</t>
  </si>
  <si>
    <t>Bonificación por recreación</t>
  </si>
  <si>
    <t>Adquisición de bienes y servicios</t>
  </si>
  <si>
    <t>Equipos de información, computación y telecomunicaciones TIC</t>
  </si>
  <si>
    <t>Productos de molinería, almidones y productos derivados del almidón; otros productos alimenticios</t>
  </si>
  <si>
    <t>Productos de hornos de coque, de refinación de petreo y combustible</t>
  </si>
  <si>
    <t>Servicios de venta y de distribución; alojamiento; servicios de suministro de comidas y bebidas; servicios de transporte; y servicios de distribución de electricidad, gas y agua</t>
  </si>
  <si>
    <t>Servicios de seguros contra incendio, terremoto o sustracción</t>
  </si>
  <si>
    <t>Servicios de alquiler o arrendamiento con o sin opción de compra relativos a bienes inmuebles no residenciales propios o arrendados</t>
  </si>
  <si>
    <t>Servicios de administración de bienes inmuebles a comisión o por contrato</t>
  </si>
  <si>
    <t>Servicio de arrendamiento de bienes inmuebles a comisión o por contrata</t>
  </si>
  <si>
    <t>Servicios de arrendamiento sin opción de compra de computadores sin operario</t>
  </si>
  <si>
    <t>Servicios de arrendamiento sin opción de compra de otros bienes</t>
  </si>
  <si>
    <t>Servicios prestados a las empresas y servicios de producción</t>
  </si>
  <si>
    <t>Servicios de documentación y certificación jur冝ica</t>
  </si>
  <si>
    <t>Servicios de telecomunicaciones, transmisión y suministro de información</t>
  </si>
  <si>
    <t>Servicios de transmisión de programas de radio y televisión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</si>
  <si>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</si>
  <si>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</si>
  <si>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</si>
  <si>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productos met疝icos elaborados, excepto maquinaria y equipo</t>
  </si>
  <si>
    <t>Servicios de mantenimiento y reparación de computadores y equipo perif駻ico</t>
  </si>
  <si>
    <t>Servicios de mantenimiento y reparación de maquinaria y equipo de transporte</t>
  </si>
  <si>
    <t>Servicios de mantenimiento y reparación de otra maquinaria y otro equipo</t>
  </si>
  <si>
    <t>Servicios de reparación de muebles</t>
  </si>
  <si>
    <t>Servicios de instalación (distintos de los servicios de construcción)</t>
  </si>
  <si>
    <t>Servicios de mantenimiento y reparación de equipos y aparatos de telecomunicaciones</t>
  </si>
  <si>
    <t>Servicios de mantenimiento y reparación de equipos electrónicos de consumo</t>
  </si>
  <si>
    <t>Servicios de mantenimiento y reparación de ascensores y escaleras mec疣icas</t>
  </si>
  <si>
    <t>Servicios de reparación de otros bienes</t>
  </si>
  <si>
    <t>Servicios de instalación de otros bienes n.c.p.</t>
  </si>
  <si>
    <t>Otros servicios de fabricación; servicios de edición, impresión y reproducción; servicios de recuperación de materiales</t>
  </si>
  <si>
    <t>Servicios editoriales, a comisión o por contrato</t>
  </si>
  <si>
    <t>Servicios de impresión</t>
  </si>
  <si>
    <t>Servicios relacionados con la impresión</t>
  </si>
  <si>
    <t>Recuperación y manejo de la Estructura Ecolica Principal</t>
  </si>
  <si>
    <t>Gestión integral para la conservación, recuperación y conectividad de la Estructura Ecolica Principal y otras 疵eas de inter駸 ambiental en el Distrito Capital</t>
  </si>
  <si>
    <t>Consolidación de la Estructura Ecolica Principal</t>
  </si>
  <si>
    <t>Participación educación y comunicación para la sostenibilidad ambiental del D. C.</t>
  </si>
  <si>
    <t>Protección y Bienestar Animal</t>
  </si>
  <si>
    <t>Implementación de acciones del plan de manejo de la franja de adecuación y la reserva forestal protectora de los cerros orientales en cumplimiento de la sentencia del Consejo De Estado</t>
  </si>
  <si>
    <t>Recuperación y protección del r卲 y cerros orientales</t>
  </si>
  <si>
    <t>Gestión de la huella ambiental urbana</t>
  </si>
  <si>
    <t>Planeación ambiental para un modelo de desarrollo sostenible en el Distrito y la región</t>
  </si>
  <si>
    <t>Gestión ambiental urbana</t>
  </si>
  <si>
    <t>Promoción de la Conservación de Bienes y Servicios Ambientales Rurales en Bogot・D.C.</t>
  </si>
  <si>
    <t>Integración para el desarrollo rural sostenible</t>
  </si>
  <si>
    <t>Gestión eficiente con el uso y apropiación de las TIC en la SDA</t>
  </si>
  <si>
    <t>Direccionamiento estrat馮ico, coordinación y orientación de la SDA</t>
  </si>
  <si>
    <t>Modernización institucional</t>
  </si>
  <si>
    <t>Modernización administrativa</t>
  </si>
  <si>
    <t>Centro de Información y Modelamiento Ambiental</t>
  </si>
  <si>
    <t>Hacer un nuevo contrato social con igualdad de oportunidades para la inclusión social, productiva y pol咜ica</t>
  </si>
  <si>
    <t>Transformación cultural para la conciencia ambiental y el cuidado de la fauna dom駸tica</t>
  </si>
  <si>
    <t>Transformación cultural ambiental a partir de estrategias de educación, participación y comunicación en Bogot・</t>
  </si>
  <si>
    <t>Aportes de visión ambiental a la construcción del territorio rural distrital en Bogot・</t>
  </si>
  <si>
    <t>Cambio cultural para la gestión de la crisis clim疸ica</t>
  </si>
  <si>
    <t>Fortalecimiento de la gestión ambiental sectorial, el ecourbanismo y cambio clim疸ico en el D.C. Bogot・</t>
  </si>
  <si>
    <t>Implementación de intervenciones para la restauración y mantenimiento de 疵eas de la Estructura Ecolica Principal, Cerros Orientales y otras 疵eas de inter駸 ambiental de Bogot・</t>
  </si>
  <si>
    <t>Implementación de estrategias integrales que conlleven a la conservación de 疵eas con alto valor ecosist駑ico en Bogot・</t>
  </si>
  <si>
    <t>Fortalecimiento de la administración y monitoreo 疵eas protegidas y otras de inter駸 ambiental para disminuir la vulnerabilidad de los ecosistemas frente alteraciones naturales y antricas en Bogot・</t>
  </si>
  <si>
    <t>Control, evaluación y seguimiento a predios de sitios contaminados, suelos degradados y pasivos ambientales para el diagntico de las condiciones del suelo y el acu凬ero somero en Bogot・</t>
  </si>
  <si>
    <t>Manejo y prevención de contaminación</t>
  </si>
  <si>
    <t>Dise, formulación e implementación de un programa de monitoreo, evaluación, control y seguimiento sobre el Recurso H冝rico del Distrito Capital Bogot・</t>
  </si>
  <si>
    <t>Ecoeficiencia, reciclaje, manejo de residuos e inclusión de la población recicladora</t>
  </si>
  <si>
    <t>Control, evaluación, seguimiento y promoción a la cadena de gestión de residuos Bogot・</t>
  </si>
  <si>
    <t>Integración regional, distrital y local</t>
  </si>
  <si>
    <t>Fortalecimiento de la planeación ambiental para la sostenibilidad ambiental distrital y regional Bogot・</t>
  </si>
  <si>
    <t>Información para la toma de decisiones</t>
  </si>
  <si>
    <t>Fortalecimiento al an疝isis de información transversal de la SDA a trav駸 del Centro de Información y Modelamiento Ambiental de Bogot・- CIMAB Bogot・</t>
  </si>
  <si>
    <t>Fortalecimiento de la gestión de información ambiental priorizada de la SDA Bogot・</t>
  </si>
  <si>
    <t>Construcción de espacios de calidad para el Sector Ambiental Bogot・</t>
  </si>
  <si>
    <t>Servicios de seguros de vehículos automotores</t>
  </si>
  <si>
    <t>Servicios jurídicos y contables</t>
  </si>
  <si>
    <t>Sueldo básico</t>
  </si>
  <si>
    <t>Prima Técnica</t>
  </si>
  <si>
    <t>Aportes de cesantías</t>
  </si>
  <si>
    <t>Aportes de cesantías a fondos privados</t>
  </si>
  <si>
    <t>Productos de madera, corcho, cestería y espartería</t>
  </si>
  <si>
    <t>Servicios postales y de mensajería</t>
  </si>
  <si>
    <t>Servicios de tecnología de la información (TI) de consultoría y de apoyo</t>
  </si>
  <si>
    <t>Servicios de suministro de infraestructura de hosting y de tecnología de la información (TI)</t>
  </si>
  <si>
    <t>Servicios de telefonía fija</t>
  </si>
  <si>
    <t>Gobierno y ciudadanía digital</t>
  </si>
  <si>
    <t>Construir Bogot・Región con gobierno abierto, transparente y ciudadanía consciente</t>
  </si>
  <si>
    <t>Implementación de acciones para la obtención de mejores resultados de gestión y desempe institucional, de la Secretaría Distrital de Ambiente. Bogot・</t>
  </si>
  <si>
    <t>Fortalecimiento Jur冝ico de la Secretaría Distrital de Ambiente. Bogot・</t>
  </si>
  <si>
    <t>Fortalecimiento del tr疥ite sancionatorio ambiental en el marco de la función de vigilancia y control de la Secretaría Distrital de Ambiente en Bogot・</t>
  </si>
  <si>
    <t>INVERSIÓN</t>
  </si>
  <si>
    <t>Bogotá Mejor Para Todos</t>
  </si>
  <si>
    <t>Aportes a la seguridad social en pensiones púlicas</t>
  </si>
  <si>
    <t>Aportes de cesantías a fondos púlicos</t>
  </si>
  <si>
    <t>Reconocimiento por permanencia en el servicio púlico - Bogot・D.C.</t>
  </si>
  <si>
    <t>Otros servicios púlicos generales del Gobierno n.c.p.</t>
  </si>
  <si>
    <t>Espacio púlico, derecho de todos</t>
  </si>
  <si>
    <t>Transparencia, gestión púlica y servicio a la ciudadanía</t>
  </si>
  <si>
    <t>Fortalecimiento a la gestión púlica efectiva y eficiente</t>
  </si>
  <si>
    <t>Sistemas de información para una pol咜ica púlica eficiente</t>
  </si>
  <si>
    <t>M疽 疵boles y m疽 y mejor espacio púlico</t>
  </si>
  <si>
    <t>Gestión Púlica Efectiva</t>
  </si>
  <si>
    <t>Bogotá rural</t>
  </si>
  <si>
    <t>MODIFICACION ENERO</t>
  </si>
  <si>
    <t>MODIFICACION FEBRERO</t>
  </si>
  <si>
    <t>MODIFICACION MARZO</t>
  </si>
  <si>
    <t>MODIFICACION ABRIL</t>
  </si>
  <si>
    <t>MODIFICACION MAYO</t>
  </si>
  <si>
    <t>MODIFICACION JUNIO</t>
  </si>
  <si>
    <t>CONTRACRÉDITOS</t>
  </si>
  <si>
    <t>CRÉDITOS</t>
  </si>
  <si>
    <t>3-1</t>
  </si>
  <si>
    <t>3-1-1</t>
  </si>
  <si>
    <t>Prima de antigüedad</t>
  </si>
  <si>
    <t>Contribuciones inherentes a la nómina</t>
  </si>
  <si>
    <t>Aportes a la seguridad social en pensiones públicas</t>
  </si>
  <si>
    <t>Aportes de cesantías a fondos públicos</t>
  </si>
  <si>
    <t>Aportes a escuelas industriales e institutos técnicos</t>
  </si>
  <si>
    <t>Aportes a escuelas industriales e institutos técnicos de funcionarios</t>
  </si>
  <si>
    <t>Reconocimiento por permanencia en el servicio público - Bogotá D.C.</t>
  </si>
  <si>
    <t>3-1-2</t>
  </si>
  <si>
    <t>3-1-2-01-01-01-0001</t>
  </si>
  <si>
    <t>Equipo de transporte</t>
  </si>
  <si>
    <t>3-1-2-01-01-01-0003</t>
  </si>
  <si>
    <t>Maquinaria para usos generales</t>
  </si>
  <si>
    <t>3-1-2-01-01-01-0004</t>
  </si>
  <si>
    <t>Maquinaria para usos especiales</t>
  </si>
  <si>
    <t>Maquinaria de oficina, contabilidad e informática</t>
  </si>
  <si>
    <t>Maquinaria y aparatos eléctricos</t>
  </si>
  <si>
    <t>3-1-2-01-01-01-0007</t>
  </si>
  <si>
    <t>Equipo y aparatos de radio, televisión y comunicaciones</t>
  </si>
  <si>
    <t>3-1-2-01-01-01-0008</t>
  </si>
  <si>
    <t>Aparatos médicos, instrumentos ópticos y de precisión, relojes</t>
  </si>
  <si>
    <t>Otros bienes transportables (excepto productos metálicos, maquinaria y equipo</t>
  </si>
  <si>
    <t>Pasta o pulpa, papel y productos de papel; impresos y artículos relacionados</t>
  </si>
  <si>
    <t>Productos de hornos de coque, de refinación de petróleo y combustible</t>
  </si>
  <si>
    <t>Otros productos químicos; fibras artificiales (o fibras industriales hechas por el hombre)</t>
  </si>
  <si>
    <t>Vidrio y productos de vidrio y otros productos no metálicos n.c.p.</t>
  </si>
  <si>
    <t>3-1-2-02-01-03-0001</t>
  </si>
  <si>
    <t>Metales básicos</t>
  </si>
  <si>
    <t>3-1-2-02-01-03-0006</t>
  </si>
  <si>
    <t>3-1-2-02-01-03-0009</t>
  </si>
  <si>
    <t>Servicios de venta y de distribución; alojamiento; servicios de suministro de comidas y bebidas; servicios de transporte; y</t>
  </si>
  <si>
    <t>servicios de distribución de electricidad, gas y agua</t>
  </si>
  <si>
    <t>Servicios de seguro obligatorio de accidentes de tránsito (SOAT)</t>
  </si>
  <si>
    <t>Servicios de documentación y certificación jurídica</t>
  </si>
  <si>
    <t>Otros servicios profesionales, científicos y técnicos</t>
  </si>
  <si>
    <t>3-1-2-02-02-03-0003-010</t>
  </si>
  <si>
    <t>Servicios de publicidad y el suministro de espacio o tiempo publicitarios</t>
  </si>
  <si>
    <t>Otros servicios profesionales y técnicos n.c.p.</t>
  </si>
  <si>
    <t>Servicios de telecomunicaciones móviles</t>
  </si>
  <si>
    <t>Servicios de telecomunicaciones a través de internet</t>
  </si>
  <si>
    <t>Servicios de mantenimiento y reparación de productos metálicos elaborados, excepto maquinaria y equipo</t>
  </si>
  <si>
    <t>Servicios de mantenimiento y reparación de computadores y equipo periférico</t>
  </si>
  <si>
    <t>Servicios de mantenimiento y reparación de ascensores y escaleras mecánicas</t>
  </si>
  <si>
    <t>Otros servicios públicos generales del Gobierno n.c.p.</t>
  </si>
  <si>
    <t>3-1-3</t>
  </si>
  <si>
    <t>Impuesto de vehiculos</t>
  </si>
  <si>
    <t>3-1-3-02</t>
  </si>
  <si>
    <t>Tasas y derechos administrativos</t>
  </si>
  <si>
    <t>3-1-3-03</t>
  </si>
  <si>
    <t>Contribuciones</t>
  </si>
  <si>
    <t>3-1-3-04</t>
  </si>
  <si>
    <t>Multas y sanciones</t>
  </si>
  <si>
    <t>Sendero panorámico de los cerros orientales</t>
  </si>
  <si>
    <t>Consolidación de la Estructura Ecológica Principal</t>
  </si>
  <si>
    <t>Recuperación y protección del río y cerros orientales</t>
  </si>
  <si>
    <t>Sistemas de información para una política púlica eficiente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</si>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</sst>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10" xfId="0" applyBorder="1"/>
    <xf numFmtId="0" fontId="0" fillId="0" borderId="10" xfId="0" applyFill="1" applyBorder="1"/>
    <xf numFmtId="0" fontId="0" fillId="0" borderId="0" xfId="0" applyFill="1"/>
    <xf numFmtId="0" fontId="16" fillId="33" borderId="11" xfId="0" applyFont="1" applyFill="1" applyBorder="1"/>
    <xf numFmtId="0" fontId="0" fillId="33" borderId="12" xfId="0" applyFill="1" applyBorder="1"/>
    <xf numFmtId="164" fontId="0" fillId="33" borderId="12" xfId="43" applyFont="1" applyFill="1" applyBorder="1"/>
    <xf numFmtId="0" fontId="16" fillId="33" borderId="13" xfId="0" applyFont="1" applyFill="1" applyBorder="1"/>
    <xf numFmtId="0" fontId="0" fillId="33" borderId="0" xfId="0" applyFill="1" applyBorder="1"/>
    <xf numFmtId="164" fontId="0" fillId="33" borderId="0" xfId="43" applyFont="1" applyFill="1" applyBorder="1"/>
    <xf numFmtId="0" fontId="16" fillId="33" borderId="14" xfId="0" applyFont="1" applyFill="1" applyBorder="1"/>
    <xf numFmtId="0" fontId="0" fillId="33" borderId="15" xfId="0" applyFill="1" applyBorder="1"/>
    <xf numFmtId="164" fontId="0" fillId="33" borderId="15" xfId="43" applyFont="1" applyFill="1" applyBorder="1"/>
    <xf numFmtId="164" fontId="16" fillId="34" borderId="10" xfId="43" applyFont="1" applyFill="1" applyBorder="1" applyAlignment="1">
      <alignment horizontal="center" vertical="center" wrapText="1"/>
    </xf>
    <xf numFmtId="164" fontId="0" fillId="0" borderId="10" xfId="43" applyFont="1" applyBorder="1"/>
    <xf numFmtId="14" fontId="0" fillId="0" borderId="10" xfId="0" applyNumberFormat="1" applyBorder="1"/>
    <xf numFmtId="164" fontId="0" fillId="0" borderId="0" xfId="43" applyFont="1"/>
    <xf numFmtId="0" fontId="16" fillId="0" borderId="10" xfId="0" applyFont="1" applyBorder="1"/>
    <xf numFmtId="164" fontId="16" fillId="0" borderId="10" xfId="43" applyFont="1" applyBorder="1"/>
    <xf numFmtId="0" fontId="16" fillId="0" borderId="0" xfId="0" applyFont="1"/>
    <xf numFmtId="16" fontId="16" fillId="0" borderId="10" xfId="0" applyNumberFormat="1" applyFont="1" applyBorder="1"/>
    <xf numFmtId="14" fontId="16" fillId="0" borderId="10" xfId="0" applyNumberFormat="1" applyFont="1" applyBorder="1"/>
    <xf numFmtId="164" fontId="0" fillId="0" borderId="10" xfId="43" applyFont="1" applyFill="1" applyBorder="1"/>
    <xf numFmtId="0" fontId="16" fillId="0" borderId="10" xfId="0" applyFont="1" applyFill="1" applyBorder="1"/>
    <xf numFmtId="164" fontId="16" fillId="0" borderId="10" xfId="43" applyFont="1" applyFill="1" applyBorder="1"/>
    <xf numFmtId="0" fontId="16" fillId="0" borderId="0" xfId="0" applyFont="1" applyFill="1"/>
    <xf numFmtId="164" fontId="16" fillId="34" borderId="10" xfId="43" applyFont="1" applyFill="1" applyBorder="1" applyAlignment="1">
      <alignment horizontal="center" vertical="center" wrapText="1"/>
    </xf>
    <xf numFmtId="164" fontId="16" fillId="34" borderId="10" xfId="43" applyFont="1" applyFill="1" applyBorder="1" applyAlignment="1">
      <alignment horizontal="center" vertical="center" wrapText="1"/>
    </xf>
    <xf numFmtId="164" fontId="16" fillId="34" borderId="10" xfId="43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0" xfId="0" applyFont="1" applyBorder="1"/>
    <xf numFmtId="0" fontId="0" fillId="0" borderId="10" xfId="0" applyFont="1" applyFill="1" applyBorder="1"/>
    <xf numFmtId="0" fontId="0" fillId="0" borderId="0" xfId="0" applyFont="1"/>
    <xf numFmtId="164" fontId="16" fillId="34" borderId="10" xfId="43" applyFont="1" applyFill="1" applyBorder="1" applyAlignment="1">
      <alignment horizontal="center" vertical="center" wrapText="1"/>
    </xf>
    <xf numFmtId="164" fontId="16" fillId="34" borderId="10" xfId="43" applyFont="1" applyFill="1" applyBorder="1" applyAlignment="1">
      <alignment horizontal="center" vertical="center" wrapText="1"/>
    </xf>
    <xf numFmtId="43" fontId="19" fillId="0" borderId="0" xfId="44" applyFont="1" applyFill="1"/>
    <xf numFmtId="43" fontId="21" fillId="0" borderId="0" xfId="44" applyFont="1" applyFill="1" applyBorder="1" applyAlignment="1">
      <alignment horizontal="left" vertical="top" wrapText="1"/>
    </xf>
    <xf numFmtId="0" fontId="19" fillId="0" borderId="0" xfId="0" applyFont="1" applyFill="1"/>
    <xf numFmtId="0" fontId="18" fillId="0" borderId="18" xfId="0" applyFont="1" applyFill="1" applyBorder="1" applyAlignment="1">
      <alignment horizontal="left" vertical="top"/>
    </xf>
    <xf numFmtId="0" fontId="18" fillId="0" borderId="18" xfId="0" applyFont="1" applyFill="1" applyBorder="1" applyAlignment="1">
      <alignment horizontal="left" vertical="top" wrapText="1"/>
    </xf>
    <xf numFmtId="3" fontId="18" fillId="0" borderId="18" xfId="0" applyNumberFormat="1" applyFont="1" applyFill="1" applyBorder="1" applyAlignment="1">
      <alignment horizontal="right" vertical="top"/>
    </xf>
    <xf numFmtId="0" fontId="18" fillId="0" borderId="0" xfId="0" applyFont="1" applyFill="1"/>
    <xf numFmtId="0" fontId="19" fillId="0" borderId="18" xfId="0" applyFont="1" applyFill="1" applyBorder="1" applyAlignment="1">
      <alignment horizontal="left" vertical="top"/>
    </xf>
    <xf numFmtId="0" fontId="19" fillId="0" borderId="18" xfId="0" applyFont="1" applyFill="1" applyBorder="1" applyAlignment="1">
      <alignment horizontal="left" vertical="top" wrapText="1"/>
    </xf>
    <xf numFmtId="3" fontId="19" fillId="0" borderId="18" xfId="0" applyNumberFormat="1" applyFont="1" applyFill="1" applyBorder="1" applyAlignment="1">
      <alignment horizontal="right" vertical="top"/>
    </xf>
    <xf numFmtId="0" fontId="20" fillId="0" borderId="18" xfId="0" applyFont="1" applyFill="1" applyBorder="1" applyAlignment="1">
      <alignment horizontal="left" vertical="center"/>
    </xf>
    <xf numFmtId="0" fontId="20" fillId="0" borderId="0" xfId="45" applyFont="1" applyFill="1" applyAlignment="1">
      <alignment horizontal="left" vertical="center" wrapText="1"/>
    </xf>
    <xf numFmtId="165" fontId="20" fillId="0" borderId="18" xfId="44" applyNumberFormat="1" applyFont="1" applyFill="1" applyBorder="1" applyAlignment="1">
      <alignment horizontal="right" vertical="center"/>
    </xf>
    <xf numFmtId="0" fontId="19" fillId="0" borderId="10" xfId="45" applyFont="1" applyFill="1" applyBorder="1" applyAlignment="1">
      <alignment horizontal="left" vertical="center" wrapText="1"/>
    </xf>
    <xf numFmtId="165" fontId="19" fillId="0" borderId="18" xfId="44" applyNumberFormat="1" applyFont="1" applyFill="1" applyBorder="1" applyAlignment="1">
      <alignment horizontal="right" vertical="top"/>
    </xf>
    <xf numFmtId="3" fontId="19" fillId="0" borderId="18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top" wrapText="1"/>
    </xf>
    <xf numFmtId="0" fontId="18" fillId="0" borderId="18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 wrapText="1"/>
    </xf>
    <xf numFmtId="3" fontId="18" fillId="0" borderId="18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0" fontId="18" fillId="34" borderId="10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illares 2" xfId="42" xr:uid="{00000000-0005-0000-0000-000020000000}"/>
    <cellStyle name="Moneda" xfId="43" builtinId="4"/>
    <cellStyle name="Neutral" xfId="8" builtinId="28" customBuiltin="1"/>
    <cellStyle name="Normal" xfId="0" builtinId="0"/>
    <cellStyle name="Normal 2 2" xfId="45" xr:uid="{11A707A1-0370-4CF7-8C4E-37E2FE0F64B8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00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3469D-AB86-4644-903F-CC100F4285B7}">
  <dimension ref="A1:S180"/>
  <sheetViews>
    <sheetView tabSelected="1" workbookViewId="0">
      <pane xSplit="3" ySplit="2" topLeftCell="L3" activePane="bottomRight" state="frozen"/>
      <selection pane="topRight" activeCell="D1" sqref="D1"/>
      <selection pane="bottomLeft" activeCell="A3" sqref="A3"/>
      <selection pane="bottomRight" activeCell="C8" sqref="C8"/>
    </sheetView>
  </sheetViews>
  <sheetFormatPr baseColWidth="10" defaultColWidth="10.33203125" defaultRowHeight="13.2" x14ac:dyDescent="0.25"/>
  <cols>
    <col min="1" max="1" width="21.33203125" style="37" bestFit="1" customWidth="1"/>
    <col min="2" max="2" width="50.5546875" style="56" customWidth="1"/>
    <col min="3" max="15" width="19.5546875" style="57" customWidth="1"/>
    <col min="16" max="16" width="18.88671875" style="57" customWidth="1"/>
    <col min="17" max="17" width="5.109375" style="37" customWidth="1"/>
    <col min="18" max="18" width="15.5546875" style="37" bestFit="1" customWidth="1"/>
    <col min="19" max="19" width="21.33203125" style="37" bestFit="1" customWidth="1"/>
    <col min="20" max="257" width="10.33203125" style="37"/>
    <col min="258" max="258" width="18.33203125" style="37" customWidth="1"/>
    <col min="259" max="259" width="50.5546875" style="37" customWidth="1"/>
    <col min="260" max="260" width="19.5546875" style="37" customWidth="1"/>
    <col min="261" max="261" width="8.88671875" style="37" customWidth="1"/>
    <col min="262" max="513" width="10.33203125" style="37"/>
    <col min="514" max="514" width="18.33203125" style="37" customWidth="1"/>
    <col min="515" max="515" width="50.5546875" style="37" customWidth="1"/>
    <col min="516" max="516" width="19.5546875" style="37" customWidth="1"/>
    <col min="517" max="517" width="8.88671875" style="37" customWidth="1"/>
    <col min="518" max="769" width="10.33203125" style="37"/>
    <col min="770" max="770" width="18.33203125" style="37" customWidth="1"/>
    <col min="771" max="771" width="50.5546875" style="37" customWidth="1"/>
    <col min="772" max="772" width="19.5546875" style="37" customWidth="1"/>
    <col min="773" max="773" width="8.88671875" style="37" customWidth="1"/>
    <col min="774" max="1025" width="10.33203125" style="37"/>
    <col min="1026" max="1026" width="18.33203125" style="37" customWidth="1"/>
    <col min="1027" max="1027" width="50.5546875" style="37" customWidth="1"/>
    <col min="1028" max="1028" width="19.5546875" style="37" customWidth="1"/>
    <col min="1029" max="1029" width="8.88671875" style="37" customWidth="1"/>
    <col min="1030" max="1281" width="10.33203125" style="37"/>
    <col min="1282" max="1282" width="18.33203125" style="37" customWidth="1"/>
    <col min="1283" max="1283" width="50.5546875" style="37" customWidth="1"/>
    <col min="1284" max="1284" width="19.5546875" style="37" customWidth="1"/>
    <col min="1285" max="1285" width="8.88671875" style="37" customWidth="1"/>
    <col min="1286" max="1537" width="10.33203125" style="37"/>
    <col min="1538" max="1538" width="18.33203125" style="37" customWidth="1"/>
    <col min="1539" max="1539" width="50.5546875" style="37" customWidth="1"/>
    <col min="1540" max="1540" width="19.5546875" style="37" customWidth="1"/>
    <col min="1541" max="1541" width="8.88671875" style="37" customWidth="1"/>
    <col min="1542" max="1793" width="10.33203125" style="37"/>
    <col min="1794" max="1794" width="18.33203125" style="37" customWidth="1"/>
    <col min="1795" max="1795" width="50.5546875" style="37" customWidth="1"/>
    <col min="1796" max="1796" width="19.5546875" style="37" customWidth="1"/>
    <col min="1797" max="1797" width="8.88671875" style="37" customWidth="1"/>
    <col min="1798" max="2049" width="10.33203125" style="37"/>
    <col min="2050" max="2050" width="18.33203125" style="37" customWidth="1"/>
    <col min="2051" max="2051" width="50.5546875" style="37" customWidth="1"/>
    <col min="2052" max="2052" width="19.5546875" style="37" customWidth="1"/>
    <col min="2053" max="2053" width="8.88671875" style="37" customWidth="1"/>
    <col min="2054" max="2305" width="10.33203125" style="37"/>
    <col min="2306" max="2306" width="18.33203125" style="37" customWidth="1"/>
    <col min="2307" max="2307" width="50.5546875" style="37" customWidth="1"/>
    <col min="2308" max="2308" width="19.5546875" style="37" customWidth="1"/>
    <col min="2309" max="2309" width="8.88671875" style="37" customWidth="1"/>
    <col min="2310" max="2561" width="10.33203125" style="37"/>
    <col min="2562" max="2562" width="18.33203125" style="37" customWidth="1"/>
    <col min="2563" max="2563" width="50.5546875" style="37" customWidth="1"/>
    <col min="2564" max="2564" width="19.5546875" style="37" customWidth="1"/>
    <col min="2565" max="2565" width="8.88671875" style="37" customWidth="1"/>
    <col min="2566" max="2817" width="10.33203125" style="37"/>
    <col min="2818" max="2818" width="18.33203125" style="37" customWidth="1"/>
    <col min="2819" max="2819" width="50.5546875" style="37" customWidth="1"/>
    <col min="2820" max="2820" width="19.5546875" style="37" customWidth="1"/>
    <col min="2821" max="2821" width="8.88671875" style="37" customWidth="1"/>
    <col min="2822" max="3073" width="10.33203125" style="37"/>
    <col min="3074" max="3074" width="18.33203125" style="37" customWidth="1"/>
    <col min="3075" max="3075" width="50.5546875" style="37" customWidth="1"/>
    <col min="3076" max="3076" width="19.5546875" style="37" customWidth="1"/>
    <col min="3077" max="3077" width="8.88671875" style="37" customWidth="1"/>
    <col min="3078" max="3329" width="10.33203125" style="37"/>
    <col min="3330" max="3330" width="18.33203125" style="37" customWidth="1"/>
    <col min="3331" max="3331" width="50.5546875" style="37" customWidth="1"/>
    <col min="3332" max="3332" width="19.5546875" style="37" customWidth="1"/>
    <col min="3333" max="3333" width="8.88671875" style="37" customWidth="1"/>
    <col min="3334" max="3585" width="10.33203125" style="37"/>
    <col min="3586" max="3586" width="18.33203125" style="37" customWidth="1"/>
    <col min="3587" max="3587" width="50.5546875" style="37" customWidth="1"/>
    <col min="3588" max="3588" width="19.5546875" style="37" customWidth="1"/>
    <col min="3589" max="3589" width="8.88671875" style="37" customWidth="1"/>
    <col min="3590" max="3841" width="10.33203125" style="37"/>
    <col min="3842" max="3842" width="18.33203125" style="37" customWidth="1"/>
    <col min="3843" max="3843" width="50.5546875" style="37" customWidth="1"/>
    <col min="3844" max="3844" width="19.5546875" style="37" customWidth="1"/>
    <col min="3845" max="3845" width="8.88671875" style="37" customWidth="1"/>
    <col min="3846" max="4097" width="10.33203125" style="37"/>
    <col min="4098" max="4098" width="18.33203125" style="37" customWidth="1"/>
    <col min="4099" max="4099" width="50.5546875" style="37" customWidth="1"/>
    <col min="4100" max="4100" width="19.5546875" style="37" customWidth="1"/>
    <col min="4101" max="4101" width="8.88671875" style="37" customWidth="1"/>
    <col min="4102" max="4353" width="10.33203125" style="37"/>
    <col min="4354" max="4354" width="18.33203125" style="37" customWidth="1"/>
    <col min="4355" max="4355" width="50.5546875" style="37" customWidth="1"/>
    <col min="4356" max="4356" width="19.5546875" style="37" customWidth="1"/>
    <col min="4357" max="4357" width="8.88671875" style="37" customWidth="1"/>
    <col min="4358" max="4609" width="10.33203125" style="37"/>
    <col min="4610" max="4610" width="18.33203125" style="37" customWidth="1"/>
    <col min="4611" max="4611" width="50.5546875" style="37" customWidth="1"/>
    <col min="4612" max="4612" width="19.5546875" style="37" customWidth="1"/>
    <col min="4613" max="4613" width="8.88671875" style="37" customWidth="1"/>
    <col min="4614" max="4865" width="10.33203125" style="37"/>
    <col min="4866" max="4866" width="18.33203125" style="37" customWidth="1"/>
    <col min="4867" max="4867" width="50.5546875" style="37" customWidth="1"/>
    <col min="4868" max="4868" width="19.5546875" style="37" customWidth="1"/>
    <col min="4869" max="4869" width="8.88671875" style="37" customWidth="1"/>
    <col min="4870" max="5121" width="10.33203125" style="37"/>
    <col min="5122" max="5122" width="18.33203125" style="37" customWidth="1"/>
    <col min="5123" max="5123" width="50.5546875" style="37" customWidth="1"/>
    <col min="5124" max="5124" width="19.5546875" style="37" customWidth="1"/>
    <col min="5125" max="5125" width="8.88671875" style="37" customWidth="1"/>
    <col min="5126" max="5377" width="10.33203125" style="37"/>
    <col min="5378" max="5378" width="18.33203125" style="37" customWidth="1"/>
    <col min="5379" max="5379" width="50.5546875" style="37" customWidth="1"/>
    <col min="5380" max="5380" width="19.5546875" style="37" customWidth="1"/>
    <col min="5381" max="5381" width="8.88671875" style="37" customWidth="1"/>
    <col min="5382" max="5633" width="10.33203125" style="37"/>
    <col min="5634" max="5634" width="18.33203125" style="37" customWidth="1"/>
    <col min="5635" max="5635" width="50.5546875" style="37" customWidth="1"/>
    <col min="5636" max="5636" width="19.5546875" style="37" customWidth="1"/>
    <col min="5637" max="5637" width="8.88671875" style="37" customWidth="1"/>
    <col min="5638" max="5889" width="10.33203125" style="37"/>
    <col min="5890" max="5890" width="18.33203125" style="37" customWidth="1"/>
    <col min="5891" max="5891" width="50.5546875" style="37" customWidth="1"/>
    <col min="5892" max="5892" width="19.5546875" style="37" customWidth="1"/>
    <col min="5893" max="5893" width="8.88671875" style="37" customWidth="1"/>
    <col min="5894" max="6145" width="10.33203125" style="37"/>
    <col min="6146" max="6146" width="18.33203125" style="37" customWidth="1"/>
    <col min="6147" max="6147" width="50.5546875" style="37" customWidth="1"/>
    <col min="6148" max="6148" width="19.5546875" style="37" customWidth="1"/>
    <col min="6149" max="6149" width="8.88671875" style="37" customWidth="1"/>
    <col min="6150" max="6401" width="10.33203125" style="37"/>
    <col min="6402" max="6402" width="18.33203125" style="37" customWidth="1"/>
    <col min="6403" max="6403" width="50.5546875" style="37" customWidth="1"/>
    <col min="6404" max="6404" width="19.5546875" style="37" customWidth="1"/>
    <col min="6405" max="6405" width="8.88671875" style="37" customWidth="1"/>
    <col min="6406" max="6657" width="10.33203125" style="37"/>
    <col min="6658" max="6658" width="18.33203125" style="37" customWidth="1"/>
    <col min="6659" max="6659" width="50.5546875" style="37" customWidth="1"/>
    <col min="6660" max="6660" width="19.5546875" style="37" customWidth="1"/>
    <col min="6661" max="6661" width="8.88671875" style="37" customWidth="1"/>
    <col min="6662" max="6913" width="10.33203125" style="37"/>
    <col min="6914" max="6914" width="18.33203125" style="37" customWidth="1"/>
    <col min="6915" max="6915" width="50.5546875" style="37" customWidth="1"/>
    <col min="6916" max="6916" width="19.5546875" style="37" customWidth="1"/>
    <col min="6917" max="6917" width="8.88671875" style="37" customWidth="1"/>
    <col min="6918" max="7169" width="10.33203125" style="37"/>
    <col min="7170" max="7170" width="18.33203125" style="37" customWidth="1"/>
    <col min="7171" max="7171" width="50.5546875" style="37" customWidth="1"/>
    <col min="7172" max="7172" width="19.5546875" style="37" customWidth="1"/>
    <col min="7173" max="7173" width="8.88671875" style="37" customWidth="1"/>
    <col min="7174" max="7425" width="10.33203125" style="37"/>
    <col min="7426" max="7426" width="18.33203125" style="37" customWidth="1"/>
    <col min="7427" max="7427" width="50.5546875" style="37" customWidth="1"/>
    <col min="7428" max="7428" width="19.5546875" style="37" customWidth="1"/>
    <col min="7429" max="7429" width="8.88671875" style="37" customWidth="1"/>
    <col min="7430" max="7681" width="10.33203125" style="37"/>
    <col min="7682" max="7682" width="18.33203125" style="37" customWidth="1"/>
    <col min="7683" max="7683" width="50.5546875" style="37" customWidth="1"/>
    <col min="7684" max="7684" width="19.5546875" style="37" customWidth="1"/>
    <col min="7685" max="7685" width="8.88671875" style="37" customWidth="1"/>
    <col min="7686" max="7937" width="10.33203125" style="37"/>
    <col min="7938" max="7938" width="18.33203125" style="37" customWidth="1"/>
    <col min="7939" max="7939" width="50.5546875" style="37" customWidth="1"/>
    <col min="7940" max="7940" width="19.5546875" style="37" customWidth="1"/>
    <col min="7941" max="7941" width="8.88671875" style="37" customWidth="1"/>
    <col min="7942" max="8193" width="10.33203125" style="37"/>
    <col min="8194" max="8194" width="18.33203125" style="37" customWidth="1"/>
    <col min="8195" max="8195" width="50.5546875" style="37" customWidth="1"/>
    <col min="8196" max="8196" width="19.5546875" style="37" customWidth="1"/>
    <col min="8197" max="8197" width="8.88671875" style="37" customWidth="1"/>
    <col min="8198" max="8449" width="10.33203125" style="37"/>
    <col min="8450" max="8450" width="18.33203125" style="37" customWidth="1"/>
    <col min="8451" max="8451" width="50.5546875" style="37" customWidth="1"/>
    <col min="8452" max="8452" width="19.5546875" style="37" customWidth="1"/>
    <col min="8453" max="8453" width="8.88671875" style="37" customWidth="1"/>
    <col min="8454" max="8705" width="10.33203125" style="37"/>
    <col min="8706" max="8706" width="18.33203125" style="37" customWidth="1"/>
    <col min="8707" max="8707" width="50.5546875" style="37" customWidth="1"/>
    <col min="8708" max="8708" width="19.5546875" style="37" customWidth="1"/>
    <col min="8709" max="8709" width="8.88671875" style="37" customWidth="1"/>
    <col min="8710" max="8961" width="10.33203125" style="37"/>
    <col min="8962" max="8962" width="18.33203125" style="37" customWidth="1"/>
    <col min="8963" max="8963" width="50.5546875" style="37" customWidth="1"/>
    <col min="8964" max="8964" width="19.5546875" style="37" customWidth="1"/>
    <col min="8965" max="8965" width="8.88671875" style="37" customWidth="1"/>
    <col min="8966" max="9217" width="10.33203125" style="37"/>
    <col min="9218" max="9218" width="18.33203125" style="37" customWidth="1"/>
    <col min="9219" max="9219" width="50.5546875" style="37" customWidth="1"/>
    <col min="9220" max="9220" width="19.5546875" style="37" customWidth="1"/>
    <col min="9221" max="9221" width="8.88671875" style="37" customWidth="1"/>
    <col min="9222" max="9473" width="10.33203125" style="37"/>
    <col min="9474" max="9474" width="18.33203125" style="37" customWidth="1"/>
    <col min="9475" max="9475" width="50.5546875" style="37" customWidth="1"/>
    <col min="9476" max="9476" width="19.5546875" style="37" customWidth="1"/>
    <col min="9477" max="9477" width="8.88671875" style="37" customWidth="1"/>
    <col min="9478" max="9729" width="10.33203125" style="37"/>
    <col min="9730" max="9730" width="18.33203125" style="37" customWidth="1"/>
    <col min="9731" max="9731" width="50.5546875" style="37" customWidth="1"/>
    <col min="9732" max="9732" width="19.5546875" style="37" customWidth="1"/>
    <col min="9733" max="9733" width="8.88671875" style="37" customWidth="1"/>
    <col min="9734" max="9985" width="10.33203125" style="37"/>
    <col min="9986" max="9986" width="18.33203125" style="37" customWidth="1"/>
    <col min="9987" max="9987" width="50.5546875" style="37" customWidth="1"/>
    <col min="9988" max="9988" width="19.5546875" style="37" customWidth="1"/>
    <col min="9989" max="9989" width="8.88671875" style="37" customWidth="1"/>
    <col min="9990" max="10241" width="10.33203125" style="37"/>
    <col min="10242" max="10242" width="18.33203125" style="37" customWidth="1"/>
    <col min="10243" max="10243" width="50.5546875" style="37" customWidth="1"/>
    <col min="10244" max="10244" width="19.5546875" style="37" customWidth="1"/>
    <col min="10245" max="10245" width="8.88671875" style="37" customWidth="1"/>
    <col min="10246" max="10497" width="10.33203125" style="37"/>
    <col min="10498" max="10498" width="18.33203125" style="37" customWidth="1"/>
    <col min="10499" max="10499" width="50.5546875" style="37" customWidth="1"/>
    <col min="10500" max="10500" width="19.5546875" style="37" customWidth="1"/>
    <col min="10501" max="10501" width="8.88671875" style="37" customWidth="1"/>
    <col min="10502" max="10753" width="10.33203125" style="37"/>
    <col min="10754" max="10754" width="18.33203125" style="37" customWidth="1"/>
    <col min="10755" max="10755" width="50.5546875" style="37" customWidth="1"/>
    <col min="10756" max="10756" width="19.5546875" style="37" customWidth="1"/>
    <col min="10757" max="10757" width="8.88671875" style="37" customWidth="1"/>
    <col min="10758" max="11009" width="10.33203125" style="37"/>
    <col min="11010" max="11010" width="18.33203125" style="37" customWidth="1"/>
    <col min="11011" max="11011" width="50.5546875" style="37" customWidth="1"/>
    <col min="11012" max="11012" width="19.5546875" style="37" customWidth="1"/>
    <col min="11013" max="11013" width="8.88671875" style="37" customWidth="1"/>
    <col min="11014" max="11265" width="10.33203125" style="37"/>
    <col min="11266" max="11266" width="18.33203125" style="37" customWidth="1"/>
    <col min="11267" max="11267" width="50.5546875" style="37" customWidth="1"/>
    <col min="11268" max="11268" width="19.5546875" style="37" customWidth="1"/>
    <col min="11269" max="11269" width="8.88671875" style="37" customWidth="1"/>
    <col min="11270" max="11521" width="10.33203125" style="37"/>
    <col min="11522" max="11522" width="18.33203125" style="37" customWidth="1"/>
    <col min="11523" max="11523" width="50.5546875" style="37" customWidth="1"/>
    <col min="11524" max="11524" width="19.5546875" style="37" customWidth="1"/>
    <col min="11525" max="11525" width="8.88671875" style="37" customWidth="1"/>
    <col min="11526" max="11777" width="10.33203125" style="37"/>
    <col min="11778" max="11778" width="18.33203125" style="37" customWidth="1"/>
    <col min="11779" max="11779" width="50.5546875" style="37" customWidth="1"/>
    <col min="11780" max="11780" width="19.5546875" style="37" customWidth="1"/>
    <col min="11781" max="11781" width="8.88671875" style="37" customWidth="1"/>
    <col min="11782" max="12033" width="10.33203125" style="37"/>
    <col min="12034" max="12034" width="18.33203125" style="37" customWidth="1"/>
    <col min="12035" max="12035" width="50.5546875" style="37" customWidth="1"/>
    <col min="12036" max="12036" width="19.5546875" style="37" customWidth="1"/>
    <col min="12037" max="12037" width="8.88671875" style="37" customWidth="1"/>
    <col min="12038" max="12289" width="10.33203125" style="37"/>
    <col min="12290" max="12290" width="18.33203125" style="37" customWidth="1"/>
    <col min="12291" max="12291" width="50.5546875" style="37" customWidth="1"/>
    <col min="12292" max="12292" width="19.5546875" style="37" customWidth="1"/>
    <col min="12293" max="12293" width="8.88671875" style="37" customWidth="1"/>
    <col min="12294" max="12545" width="10.33203125" style="37"/>
    <col min="12546" max="12546" width="18.33203125" style="37" customWidth="1"/>
    <col min="12547" max="12547" width="50.5546875" style="37" customWidth="1"/>
    <col min="12548" max="12548" width="19.5546875" style="37" customWidth="1"/>
    <col min="12549" max="12549" width="8.88671875" style="37" customWidth="1"/>
    <col min="12550" max="12801" width="10.33203125" style="37"/>
    <col min="12802" max="12802" width="18.33203125" style="37" customWidth="1"/>
    <col min="12803" max="12803" width="50.5546875" style="37" customWidth="1"/>
    <col min="12804" max="12804" width="19.5546875" style="37" customWidth="1"/>
    <col min="12805" max="12805" width="8.88671875" style="37" customWidth="1"/>
    <col min="12806" max="13057" width="10.33203125" style="37"/>
    <col min="13058" max="13058" width="18.33203125" style="37" customWidth="1"/>
    <col min="13059" max="13059" width="50.5546875" style="37" customWidth="1"/>
    <col min="13060" max="13060" width="19.5546875" style="37" customWidth="1"/>
    <col min="13061" max="13061" width="8.88671875" style="37" customWidth="1"/>
    <col min="13062" max="13313" width="10.33203125" style="37"/>
    <col min="13314" max="13314" width="18.33203125" style="37" customWidth="1"/>
    <col min="13315" max="13315" width="50.5546875" style="37" customWidth="1"/>
    <col min="13316" max="13316" width="19.5546875" style="37" customWidth="1"/>
    <col min="13317" max="13317" width="8.88671875" style="37" customWidth="1"/>
    <col min="13318" max="13569" width="10.33203125" style="37"/>
    <col min="13570" max="13570" width="18.33203125" style="37" customWidth="1"/>
    <col min="13571" max="13571" width="50.5546875" style="37" customWidth="1"/>
    <col min="13572" max="13572" width="19.5546875" style="37" customWidth="1"/>
    <col min="13573" max="13573" width="8.88671875" style="37" customWidth="1"/>
    <col min="13574" max="13825" width="10.33203125" style="37"/>
    <col min="13826" max="13826" width="18.33203125" style="37" customWidth="1"/>
    <col min="13827" max="13827" width="50.5546875" style="37" customWidth="1"/>
    <col min="13828" max="13828" width="19.5546875" style="37" customWidth="1"/>
    <col min="13829" max="13829" width="8.88671875" style="37" customWidth="1"/>
    <col min="13830" max="14081" width="10.33203125" style="37"/>
    <col min="14082" max="14082" width="18.33203125" style="37" customWidth="1"/>
    <col min="14083" max="14083" width="50.5546875" style="37" customWidth="1"/>
    <col min="14084" max="14084" width="19.5546875" style="37" customWidth="1"/>
    <col min="14085" max="14085" width="8.88671875" style="37" customWidth="1"/>
    <col min="14086" max="14337" width="10.33203125" style="37"/>
    <col min="14338" max="14338" width="18.33203125" style="37" customWidth="1"/>
    <col min="14339" max="14339" width="50.5546875" style="37" customWidth="1"/>
    <col min="14340" max="14340" width="19.5546875" style="37" customWidth="1"/>
    <col min="14341" max="14341" width="8.88671875" style="37" customWidth="1"/>
    <col min="14342" max="14593" width="10.33203125" style="37"/>
    <col min="14594" max="14594" width="18.33203125" style="37" customWidth="1"/>
    <col min="14595" max="14595" width="50.5546875" style="37" customWidth="1"/>
    <col min="14596" max="14596" width="19.5546875" style="37" customWidth="1"/>
    <col min="14597" max="14597" width="8.88671875" style="37" customWidth="1"/>
    <col min="14598" max="14849" width="10.33203125" style="37"/>
    <col min="14850" max="14850" width="18.33203125" style="37" customWidth="1"/>
    <col min="14851" max="14851" width="50.5546875" style="37" customWidth="1"/>
    <col min="14852" max="14852" width="19.5546875" style="37" customWidth="1"/>
    <col min="14853" max="14853" width="8.88671875" style="37" customWidth="1"/>
    <col min="14854" max="15105" width="10.33203125" style="37"/>
    <col min="15106" max="15106" width="18.33203125" style="37" customWidth="1"/>
    <col min="15107" max="15107" width="50.5546875" style="37" customWidth="1"/>
    <col min="15108" max="15108" width="19.5546875" style="37" customWidth="1"/>
    <col min="15109" max="15109" width="8.88671875" style="37" customWidth="1"/>
    <col min="15110" max="15361" width="10.33203125" style="37"/>
    <col min="15362" max="15362" width="18.33203125" style="37" customWidth="1"/>
    <col min="15363" max="15363" width="50.5546875" style="37" customWidth="1"/>
    <col min="15364" max="15364" width="19.5546875" style="37" customWidth="1"/>
    <col min="15365" max="15365" width="8.88671875" style="37" customWidth="1"/>
    <col min="15366" max="15617" width="10.33203125" style="37"/>
    <col min="15618" max="15618" width="18.33203125" style="37" customWidth="1"/>
    <col min="15619" max="15619" width="50.5546875" style="37" customWidth="1"/>
    <col min="15620" max="15620" width="19.5546875" style="37" customWidth="1"/>
    <col min="15621" max="15621" width="8.88671875" style="37" customWidth="1"/>
    <col min="15622" max="15873" width="10.33203125" style="37"/>
    <col min="15874" max="15874" width="18.33203125" style="37" customWidth="1"/>
    <col min="15875" max="15875" width="50.5546875" style="37" customWidth="1"/>
    <col min="15876" max="15876" width="19.5546875" style="37" customWidth="1"/>
    <col min="15877" max="15877" width="8.88671875" style="37" customWidth="1"/>
    <col min="15878" max="16129" width="10.33203125" style="37"/>
    <col min="16130" max="16130" width="18.33203125" style="37" customWidth="1"/>
    <col min="16131" max="16131" width="50.5546875" style="37" customWidth="1"/>
    <col min="16132" max="16132" width="19.5546875" style="37" customWidth="1"/>
    <col min="16133" max="16133" width="8.88671875" style="37" customWidth="1"/>
    <col min="16134" max="16384" width="10.33203125" style="37"/>
  </cols>
  <sheetData>
    <row r="1" spans="1:16" ht="15" customHeight="1" x14ac:dyDescent="0.25">
      <c r="A1" s="34" t="s">
        <v>24</v>
      </c>
      <c r="B1" s="34" t="s">
        <v>12</v>
      </c>
      <c r="C1" s="34" t="s">
        <v>16</v>
      </c>
      <c r="D1" s="60" t="s">
        <v>561</v>
      </c>
      <c r="E1" s="60"/>
      <c r="F1" s="60" t="s">
        <v>562</v>
      </c>
      <c r="G1" s="60"/>
      <c r="H1" s="60" t="s">
        <v>563</v>
      </c>
      <c r="I1" s="60"/>
      <c r="J1" s="60" t="s">
        <v>564</v>
      </c>
      <c r="K1" s="60"/>
      <c r="L1" s="60" t="s">
        <v>565</v>
      </c>
      <c r="M1" s="60"/>
      <c r="N1" s="60" t="s">
        <v>566</v>
      </c>
      <c r="O1" s="60"/>
      <c r="P1" s="61" t="s">
        <v>17</v>
      </c>
    </row>
    <row r="2" spans="1:16" x14ac:dyDescent="0.25">
      <c r="A2" s="34"/>
      <c r="B2" s="34"/>
      <c r="C2" s="34"/>
      <c r="D2" s="62" t="s">
        <v>567</v>
      </c>
      <c r="E2" s="62" t="s">
        <v>568</v>
      </c>
      <c r="F2" s="62" t="s">
        <v>567</v>
      </c>
      <c r="G2" s="62" t="s">
        <v>568</v>
      </c>
      <c r="H2" s="62" t="s">
        <v>567</v>
      </c>
      <c r="I2" s="62" t="s">
        <v>568</v>
      </c>
      <c r="J2" s="62" t="s">
        <v>567</v>
      </c>
      <c r="K2" s="62" t="s">
        <v>568</v>
      </c>
      <c r="L2" s="62" t="s">
        <v>567</v>
      </c>
      <c r="M2" s="62" t="s">
        <v>568</v>
      </c>
      <c r="N2" s="62" t="s">
        <v>567</v>
      </c>
      <c r="O2" s="62" t="s">
        <v>568</v>
      </c>
      <c r="P2" s="63"/>
    </row>
    <row r="3" spans="1:16" s="41" customFormat="1" x14ac:dyDescent="0.25">
      <c r="A3" s="38">
        <v>3</v>
      </c>
      <c r="B3" s="39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41" customFormat="1" x14ac:dyDescent="0.25">
      <c r="A4" s="38" t="s">
        <v>569</v>
      </c>
      <c r="B4" s="39" t="s">
        <v>31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41" customFormat="1" x14ac:dyDescent="0.25">
      <c r="A5" s="38" t="s">
        <v>570</v>
      </c>
      <c r="B5" s="39" t="s">
        <v>32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x14ac:dyDescent="0.25">
      <c r="A6" s="42" t="s">
        <v>33</v>
      </c>
      <c r="B6" s="43" t="s">
        <v>34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>
        <f>+C6-D6+E6-F6+G6-H6+I6-J6+K6-L6+M6-N6+O6</f>
        <v>0</v>
      </c>
    </row>
    <row r="7" spans="1:16" x14ac:dyDescent="0.25">
      <c r="A7" s="42" t="s">
        <v>35</v>
      </c>
      <c r="B7" s="43" t="s">
        <v>36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>
        <f t="shared" ref="P7:P48" si="0">+C7-D7+E7-F7+G7-H7+I7-J7+K7-L7+M7-N7+O7</f>
        <v>0</v>
      </c>
    </row>
    <row r="8" spans="1:16" x14ac:dyDescent="0.25">
      <c r="A8" s="42" t="s">
        <v>37</v>
      </c>
      <c r="B8" s="43" t="s">
        <v>38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>
        <f t="shared" si="0"/>
        <v>0</v>
      </c>
    </row>
    <row r="9" spans="1:16" x14ac:dyDescent="0.25">
      <c r="A9" s="42" t="s">
        <v>39</v>
      </c>
      <c r="B9" s="43" t="s">
        <v>534</v>
      </c>
      <c r="C9" s="44">
        <v>6357111000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>
        <f t="shared" si="0"/>
        <v>6357111000</v>
      </c>
    </row>
    <row r="10" spans="1:16" x14ac:dyDescent="0.25">
      <c r="A10" s="42" t="s">
        <v>41</v>
      </c>
      <c r="B10" s="43" t="s">
        <v>42</v>
      </c>
      <c r="C10" s="44">
        <v>0</v>
      </c>
      <c r="D10" s="44"/>
      <c r="E10" s="44">
        <v>30000000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>
        <f t="shared" si="0"/>
        <v>30000000</v>
      </c>
    </row>
    <row r="11" spans="1:16" x14ac:dyDescent="0.25">
      <c r="A11" s="42" t="s">
        <v>43</v>
      </c>
      <c r="B11" s="43" t="s">
        <v>44</v>
      </c>
      <c r="C11" s="44">
        <v>0</v>
      </c>
      <c r="D11" s="44"/>
      <c r="E11" s="44">
        <v>30000000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>
        <f t="shared" si="0"/>
        <v>30000000</v>
      </c>
    </row>
    <row r="12" spans="1:16" x14ac:dyDescent="0.25">
      <c r="A12" s="42" t="s">
        <v>45</v>
      </c>
      <c r="B12" s="43" t="s">
        <v>456</v>
      </c>
      <c r="C12" s="44">
        <v>588003000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>
        <f t="shared" si="0"/>
        <v>588003000</v>
      </c>
    </row>
    <row r="13" spans="1:16" ht="26.4" x14ac:dyDescent="0.25">
      <c r="A13" s="42" t="s">
        <v>47</v>
      </c>
      <c r="B13" s="43" t="s">
        <v>48</v>
      </c>
      <c r="C13" s="44">
        <v>132248000</v>
      </c>
      <c r="D13" s="44">
        <v>60000000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>
        <f t="shared" si="0"/>
        <v>72248000</v>
      </c>
    </row>
    <row r="14" spans="1:16" x14ac:dyDescent="0.25">
      <c r="A14" s="42" t="s">
        <v>49</v>
      </c>
      <c r="B14" s="43" t="s">
        <v>50</v>
      </c>
      <c r="C14" s="44">
        <v>3651000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>
        <f t="shared" si="0"/>
        <v>3651000</v>
      </c>
    </row>
    <row r="15" spans="1:16" x14ac:dyDescent="0.25">
      <c r="A15" s="42" t="s">
        <v>51</v>
      </c>
      <c r="B15" s="43" t="s">
        <v>457</v>
      </c>
      <c r="C15" s="44">
        <v>2364000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>
        <f t="shared" si="0"/>
        <v>2364000</v>
      </c>
    </row>
    <row r="16" spans="1:16" x14ac:dyDescent="0.25">
      <c r="A16" s="42" t="s">
        <v>53</v>
      </c>
      <c r="B16" s="43" t="s">
        <v>458</v>
      </c>
      <c r="C16" s="44">
        <v>210646000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>
        <f t="shared" si="0"/>
        <v>210646000</v>
      </c>
    </row>
    <row r="17" spans="1:16" x14ac:dyDescent="0.25">
      <c r="A17" s="42" t="s">
        <v>55</v>
      </c>
      <c r="B17" s="43" t="s">
        <v>56</v>
      </c>
      <c r="C17" s="44">
        <v>929542000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>
        <f t="shared" si="0"/>
        <v>929542000</v>
      </c>
    </row>
    <row r="18" spans="1:16" x14ac:dyDescent="0.25">
      <c r="A18" s="42" t="s">
        <v>57</v>
      </c>
      <c r="B18" s="43" t="s">
        <v>58</v>
      </c>
      <c r="C18" s="44">
        <v>446173000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>
        <f t="shared" si="0"/>
        <v>446173000</v>
      </c>
    </row>
    <row r="19" spans="1:16" x14ac:dyDescent="0.25">
      <c r="A19" s="42" t="s">
        <v>61</v>
      </c>
      <c r="B19" s="43" t="s">
        <v>62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>
        <f t="shared" si="0"/>
        <v>0</v>
      </c>
    </row>
    <row r="20" spans="1:16" x14ac:dyDescent="0.25">
      <c r="A20" s="42" t="s">
        <v>63</v>
      </c>
      <c r="B20" s="43" t="s">
        <v>571</v>
      </c>
      <c r="C20" s="44">
        <v>252064000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>
        <f t="shared" si="0"/>
        <v>252064000</v>
      </c>
    </row>
    <row r="21" spans="1:16" x14ac:dyDescent="0.25">
      <c r="A21" s="42" t="s">
        <v>65</v>
      </c>
      <c r="B21" s="43" t="s">
        <v>535</v>
      </c>
      <c r="C21" s="44">
        <v>2253613000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>
        <f t="shared" si="0"/>
        <v>2253613000</v>
      </c>
    </row>
    <row r="22" spans="1:16" x14ac:dyDescent="0.25">
      <c r="A22" s="42" t="s">
        <v>67</v>
      </c>
      <c r="B22" s="43" t="s">
        <v>68</v>
      </c>
      <c r="C22" s="44">
        <v>1034743000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>
        <f t="shared" si="0"/>
        <v>1034743000</v>
      </c>
    </row>
    <row r="23" spans="1:16" x14ac:dyDescent="0.25">
      <c r="A23" s="42" t="s">
        <v>69</v>
      </c>
      <c r="B23" s="43" t="s">
        <v>572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>
        <f t="shared" si="0"/>
        <v>0</v>
      </c>
    </row>
    <row r="24" spans="1:16" x14ac:dyDescent="0.25">
      <c r="A24" s="42" t="s">
        <v>71</v>
      </c>
      <c r="B24" s="43" t="s">
        <v>72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>
        <f t="shared" si="0"/>
        <v>0</v>
      </c>
    </row>
    <row r="25" spans="1:16" x14ac:dyDescent="0.25">
      <c r="A25" s="42" t="s">
        <v>73</v>
      </c>
      <c r="B25" s="43" t="s">
        <v>573</v>
      </c>
      <c r="C25" s="44">
        <v>741327000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>
        <f t="shared" si="0"/>
        <v>741327000</v>
      </c>
    </row>
    <row r="26" spans="1:16" x14ac:dyDescent="0.25">
      <c r="A26" s="42" t="s">
        <v>75</v>
      </c>
      <c r="B26" s="43" t="s">
        <v>76</v>
      </c>
      <c r="C26" s="44">
        <v>434644000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>
        <f t="shared" si="0"/>
        <v>434644000</v>
      </c>
    </row>
    <row r="27" spans="1:16" x14ac:dyDescent="0.25">
      <c r="A27" s="42" t="s">
        <v>77</v>
      </c>
      <c r="B27" s="43" t="s">
        <v>78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>
        <f t="shared" si="0"/>
        <v>0</v>
      </c>
    </row>
    <row r="28" spans="1:16" x14ac:dyDescent="0.25">
      <c r="A28" s="42" t="s">
        <v>79</v>
      </c>
      <c r="B28" s="43" t="s">
        <v>80</v>
      </c>
      <c r="C28" s="44">
        <v>832980000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>
        <f t="shared" si="0"/>
        <v>832980000</v>
      </c>
    </row>
    <row r="29" spans="1:16" x14ac:dyDescent="0.25">
      <c r="A29" s="42" t="s">
        <v>81</v>
      </c>
      <c r="B29" s="43" t="s">
        <v>536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>
        <f t="shared" si="0"/>
        <v>0</v>
      </c>
    </row>
    <row r="30" spans="1:16" x14ac:dyDescent="0.25">
      <c r="A30" s="42" t="s">
        <v>83</v>
      </c>
      <c r="B30" s="43" t="s">
        <v>574</v>
      </c>
      <c r="C30" s="44">
        <v>565405000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>
        <f t="shared" si="0"/>
        <v>565405000</v>
      </c>
    </row>
    <row r="31" spans="1:16" x14ac:dyDescent="0.25">
      <c r="A31" s="42" t="s">
        <v>85</v>
      </c>
      <c r="B31" s="43" t="s">
        <v>537</v>
      </c>
      <c r="C31" s="44">
        <v>573741000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>
        <f t="shared" si="0"/>
        <v>573741000</v>
      </c>
    </row>
    <row r="32" spans="1:16" x14ac:dyDescent="0.25">
      <c r="A32" s="42" t="s">
        <v>87</v>
      </c>
      <c r="B32" s="43" t="s">
        <v>459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>
        <f t="shared" si="0"/>
        <v>0</v>
      </c>
    </row>
    <row r="33" spans="1:16" x14ac:dyDescent="0.25">
      <c r="A33" s="42" t="s">
        <v>89</v>
      </c>
      <c r="B33" s="43" t="s">
        <v>90</v>
      </c>
      <c r="C33" s="44">
        <v>451317000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>
        <f t="shared" si="0"/>
        <v>451317000</v>
      </c>
    </row>
    <row r="34" spans="1:16" x14ac:dyDescent="0.25">
      <c r="A34" s="42" t="s">
        <v>91</v>
      </c>
      <c r="B34" s="43" t="s">
        <v>92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>
        <f t="shared" si="0"/>
        <v>0</v>
      </c>
    </row>
    <row r="35" spans="1:16" x14ac:dyDescent="0.25">
      <c r="A35" s="42" t="s">
        <v>93</v>
      </c>
      <c r="B35" s="43" t="s">
        <v>94</v>
      </c>
      <c r="C35" s="44">
        <v>221425000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>
        <f t="shared" si="0"/>
        <v>221425000</v>
      </c>
    </row>
    <row r="36" spans="1:16" x14ac:dyDescent="0.25">
      <c r="A36" s="42" t="s">
        <v>95</v>
      </c>
      <c r="B36" s="43" t="s">
        <v>96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>
        <f t="shared" si="0"/>
        <v>0</v>
      </c>
    </row>
    <row r="37" spans="1:16" x14ac:dyDescent="0.25">
      <c r="A37" s="42" t="s">
        <v>97</v>
      </c>
      <c r="B37" s="43" t="s">
        <v>98</v>
      </c>
      <c r="C37" s="44">
        <v>338493000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>
        <f t="shared" si="0"/>
        <v>338493000</v>
      </c>
    </row>
    <row r="38" spans="1:16" x14ac:dyDescent="0.25">
      <c r="A38" s="42" t="s">
        <v>99</v>
      </c>
      <c r="B38" s="43" t="s">
        <v>100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>
        <f t="shared" si="0"/>
        <v>0</v>
      </c>
    </row>
    <row r="39" spans="1:16" x14ac:dyDescent="0.25">
      <c r="A39" s="42" t="s">
        <v>101</v>
      </c>
      <c r="B39" s="43" t="s">
        <v>102</v>
      </c>
      <c r="C39" s="44">
        <v>56417000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>
        <f t="shared" si="0"/>
        <v>56417000</v>
      </c>
    </row>
    <row r="40" spans="1:16" x14ac:dyDescent="0.25">
      <c r="A40" s="42" t="s">
        <v>103</v>
      </c>
      <c r="B40" s="43" t="s">
        <v>104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>
        <f t="shared" si="0"/>
        <v>0</v>
      </c>
    </row>
    <row r="41" spans="1:16" x14ac:dyDescent="0.25">
      <c r="A41" s="42" t="s">
        <v>105</v>
      </c>
      <c r="B41" s="43" t="s">
        <v>106</v>
      </c>
      <c r="C41" s="44">
        <v>56417000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>
        <f t="shared" si="0"/>
        <v>56417000</v>
      </c>
    </row>
    <row r="42" spans="1:16" x14ac:dyDescent="0.25">
      <c r="A42" s="42" t="s">
        <v>107</v>
      </c>
      <c r="B42" s="43" t="s">
        <v>575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>
        <f t="shared" si="0"/>
        <v>0</v>
      </c>
    </row>
    <row r="43" spans="1:16" ht="26.4" x14ac:dyDescent="0.25">
      <c r="A43" s="42" t="s">
        <v>109</v>
      </c>
      <c r="B43" s="43" t="s">
        <v>576</v>
      </c>
      <c r="C43" s="44">
        <v>108340000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>
        <f t="shared" si="0"/>
        <v>108340000</v>
      </c>
    </row>
    <row r="44" spans="1:16" x14ac:dyDescent="0.25">
      <c r="A44" s="42" t="s">
        <v>111</v>
      </c>
      <c r="B44" s="43" t="s">
        <v>112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>
        <f t="shared" si="0"/>
        <v>0</v>
      </c>
    </row>
    <row r="45" spans="1:16" x14ac:dyDescent="0.25">
      <c r="A45" s="42" t="s">
        <v>113</v>
      </c>
      <c r="B45" s="43" t="s">
        <v>460</v>
      </c>
      <c r="C45" s="44">
        <v>393612000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>
        <f t="shared" si="0"/>
        <v>393612000</v>
      </c>
    </row>
    <row r="46" spans="1:16" x14ac:dyDescent="0.25">
      <c r="A46" s="42" t="s">
        <v>115</v>
      </c>
      <c r="B46" s="43" t="s">
        <v>461</v>
      </c>
      <c r="C46" s="44">
        <v>35330000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>
        <f t="shared" si="0"/>
        <v>35330000</v>
      </c>
    </row>
    <row r="47" spans="1:16" ht="26.4" x14ac:dyDescent="0.25">
      <c r="A47" s="42" t="s">
        <v>117</v>
      </c>
      <c r="B47" s="43" t="s">
        <v>577</v>
      </c>
      <c r="C47" s="44">
        <v>125636000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>
        <f t="shared" si="0"/>
        <v>125636000</v>
      </c>
    </row>
    <row r="48" spans="1:16" x14ac:dyDescent="0.25">
      <c r="A48" s="42" t="s">
        <v>119</v>
      </c>
      <c r="B48" s="43" t="s">
        <v>120</v>
      </c>
      <c r="C48" s="44">
        <v>6088000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>
        <f t="shared" si="0"/>
        <v>6088000</v>
      </c>
    </row>
    <row r="49" spans="1:16" x14ac:dyDescent="0.25">
      <c r="A49" s="45"/>
      <c r="B49" s="46"/>
      <c r="C49" s="47">
        <f>SUM(C3:C48)</f>
        <v>17151330000</v>
      </c>
      <c r="D49" s="47">
        <f>SUM(D3:D48)</f>
        <v>60000000</v>
      </c>
      <c r="E49" s="47">
        <f>SUM(E3:E48)</f>
        <v>60000000</v>
      </c>
      <c r="F49" s="47">
        <f t="shared" ref="F49:O49" si="1">SUM(F3:F48)</f>
        <v>0</v>
      </c>
      <c r="G49" s="47">
        <f t="shared" si="1"/>
        <v>0</v>
      </c>
      <c r="H49" s="47">
        <f t="shared" si="1"/>
        <v>0</v>
      </c>
      <c r="I49" s="47">
        <f t="shared" si="1"/>
        <v>0</v>
      </c>
      <c r="J49" s="47">
        <f t="shared" si="1"/>
        <v>0</v>
      </c>
      <c r="K49" s="47">
        <f t="shared" si="1"/>
        <v>0</v>
      </c>
      <c r="L49" s="47">
        <f t="shared" si="1"/>
        <v>0</v>
      </c>
      <c r="M49" s="47">
        <f t="shared" si="1"/>
        <v>0</v>
      </c>
      <c r="N49" s="47">
        <f t="shared" si="1"/>
        <v>0</v>
      </c>
      <c r="O49" s="47">
        <f t="shared" si="1"/>
        <v>0</v>
      </c>
      <c r="P49" s="47">
        <f>SUM(P3:P48)</f>
        <v>17151330000</v>
      </c>
    </row>
    <row r="50" spans="1:16" x14ac:dyDescent="0.25">
      <c r="A50" s="38" t="s">
        <v>578</v>
      </c>
      <c r="B50" s="39" t="s">
        <v>462</v>
      </c>
      <c r="C50" s="40"/>
      <c r="D50" s="44"/>
      <c r="E50" s="44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25">
      <c r="A51" s="42" t="s">
        <v>122</v>
      </c>
      <c r="B51" s="48" t="s">
        <v>441</v>
      </c>
      <c r="C51" s="49">
        <v>0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>
        <f t="shared" ref="P51:P62" si="2">+C51-D51+E51-F51+G51-H51+I51-J51+K51-L51+M51-N51+O51</f>
        <v>0</v>
      </c>
    </row>
    <row r="52" spans="1:16" x14ac:dyDescent="0.25">
      <c r="A52" s="42" t="s">
        <v>124</v>
      </c>
      <c r="B52" s="48" t="s">
        <v>125</v>
      </c>
      <c r="C52" s="49">
        <v>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>
        <f t="shared" si="2"/>
        <v>0</v>
      </c>
    </row>
    <row r="53" spans="1:16" x14ac:dyDescent="0.25">
      <c r="A53" s="42" t="s">
        <v>126</v>
      </c>
      <c r="B53" s="48" t="s">
        <v>127</v>
      </c>
      <c r="C53" s="49">
        <v>0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>
        <f t="shared" si="2"/>
        <v>0</v>
      </c>
    </row>
    <row r="54" spans="1:16" x14ac:dyDescent="0.25">
      <c r="A54" s="42" t="s">
        <v>579</v>
      </c>
      <c r="B54" s="48" t="s">
        <v>580</v>
      </c>
      <c r="C54" s="49">
        <v>0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>
        <f t="shared" si="2"/>
        <v>0</v>
      </c>
    </row>
    <row r="55" spans="1:16" ht="26.4" x14ac:dyDescent="0.25">
      <c r="A55" s="42" t="s">
        <v>128</v>
      </c>
      <c r="B55" s="48" t="s">
        <v>463</v>
      </c>
      <c r="C55" s="49">
        <v>0</v>
      </c>
      <c r="D55" s="49"/>
      <c r="E55" s="49"/>
      <c r="F55" s="49"/>
      <c r="G55" s="49"/>
      <c r="H55" s="49"/>
      <c r="I55" s="49"/>
      <c r="J55" s="49"/>
      <c r="K55" s="49">
        <v>20000000</v>
      </c>
      <c r="L55" s="49"/>
      <c r="M55" s="49"/>
      <c r="N55" s="49"/>
      <c r="O55" s="49"/>
      <c r="P55" s="49">
        <f t="shared" si="2"/>
        <v>20000000</v>
      </c>
    </row>
    <row r="56" spans="1:16" x14ac:dyDescent="0.25">
      <c r="A56" s="42" t="s">
        <v>581</v>
      </c>
      <c r="B56" s="48" t="s">
        <v>582</v>
      </c>
      <c r="C56" s="49">
        <v>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>
        <f t="shared" si="2"/>
        <v>0</v>
      </c>
    </row>
    <row r="57" spans="1:16" x14ac:dyDescent="0.25">
      <c r="A57" s="42" t="s">
        <v>583</v>
      </c>
      <c r="B57" s="48" t="s">
        <v>584</v>
      </c>
      <c r="C57" s="49">
        <v>0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>
        <f t="shared" si="2"/>
        <v>0</v>
      </c>
    </row>
    <row r="58" spans="1:16" x14ac:dyDescent="0.25">
      <c r="A58" s="42" t="s">
        <v>130</v>
      </c>
      <c r="B58" s="48" t="s">
        <v>585</v>
      </c>
      <c r="C58" s="49">
        <v>45000000</v>
      </c>
      <c r="D58" s="49"/>
      <c r="E58" s="49"/>
      <c r="F58" s="49"/>
      <c r="G58" s="49"/>
      <c r="H58" s="49">
        <v>1000000</v>
      </c>
      <c r="I58" s="49"/>
      <c r="J58" s="49"/>
      <c r="K58" s="49"/>
      <c r="L58" s="49"/>
      <c r="M58" s="49"/>
      <c r="N58" s="49"/>
      <c r="O58" s="49"/>
      <c r="P58" s="49">
        <f t="shared" si="2"/>
        <v>44000000</v>
      </c>
    </row>
    <row r="59" spans="1:16" x14ac:dyDescent="0.25">
      <c r="A59" s="42" t="s">
        <v>132</v>
      </c>
      <c r="B59" s="48" t="s">
        <v>586</v>
      </c>
      <c r="C59" s="49">
        <v>0</v>
      </c>
      <c r="D59" s="49"/>
      <c r="E59" s="49"/>
      <c r="F59" s="49"/>
      <c r="G59" s="49"/>
      <c r="H59" s="49"/>
      <c r="I59" s="49">
        <v>1000000</v>
      </c>
      <c r="J59" s="49"/>
      <c r="K59" s="49"/>
      <c r="L59" s="49"/>
      <c r="M59" s="49"/>
      <c r="N59" s="49"/>
      <c r="O59" s="49"/>
      <c r="P59" s="49">
        <f t="shared" si="2"/>
        <v>1000000</v>
      </c>
    </row>
    <row r="60" spans="1:16" x14ac:dyDescent="0.25">
      <c r="A60" s="42" t="s">
        <v>587</v>
      </c>
      <c r="B60" s="48" t="s">
        <v>588</v>
      </c>
      <c r="C60" s="49">
        <v>0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>
        <f t="shared" si="2"/>
        <v>0</v>
      </c>
    </row>
    <row r="61" spans="1:16" ht="26.4" x14ac:dyDescent="0.25">
      <c r="A61" s="42" t="s">
        <v>589</v>
      </c>
      <c r="B61" s="48" t="s">
        <v>590</v>
      </c>
      <c r="C61" s="49">
        <v>0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>
        <f t="shared" si="2"/>
        <v>0</v>
      </c>
    </row>
    <row r="62" spans="1:16" x14ac:dyDescent="0.25">
      <c r="A62" s="42" t="s">
        <v>134</v>
      </c>
      <c r="B62" s="48" t="s">
        <v>135</v>
      </c>
      <c r="C62" s="49">
        <v>0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>
        <f t="shared" si="2"/>
        <v>0</v>
      </c>
    </row>
    <row r="63" spans="1:16" x14ac:dyDescent="0.25">
      <c r="A63" s="45"/>
      <c r="B63" s="46"/>
      <c r="C63" s="47">
        <f t="shared" ref="C63:O63" si="3">SUM(C51:C62)</f>
        <v>45000000</v>
      </c>
      <c r="D63" s="47">
        <f t="shared" si="3"/>
        <v>0</v>
      </c>
      <c r="E63" s="47">
        <f t="shared" si="3"/>
        <v>0</v>
      </c>
      <c r="F63" s="47">
        <f t="shared" si="3"/>
        <v>0</v>
      </c>
      <c r="G63" s="47">
        <f t="shared" si="3"/>
        <v>0</v>
      </c>
      <c r="H63" s="47">
        <f t="shared" si="3"/>
        <v>1000000</v>
      </c>
      <c r="I63" s="47">
        <f t="shared" si="3"/>
        <v>1000000</v>
      </c>
      <c r="J63" s="47">
        <f t="shared" si="3"/>
        <v>0</v>
      </c>
      <c r="K63" s="47">
        <f t="shared" si="3"/>
        <v>20000000</v>
      </c>
      <c r="L63" s="47">
        <f t="shared" si="3"/>
        <v>0</v>
      </c>
      <c r="M63" s="47">
        <f t="shared" si="3"/>
        <v>0</v>
      </c>
      <c r="N63" s="47">
        <f t="shared" si="3"/>
        <v>0</v>
      </c>
      <c r="O63" s="47">
        <f t="shared" si="3"/>
        <v>0</v>
      </c>
      <c r="P63" s="47">
        <f t="shared" ref="P63" si="4">SUM(P51:P62)</f>
        <v>65000000</v>
      </c>
    </row>
    <row r="64" spans="1:16" x14ac:dyDescent="0.25">
      <c r="A64" s="42" t="s">
        <v>136</v>
      </c>
      <c r="B64" s="43" t="s">
        <v>137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>
        <f t="shared" ref="P64:P83" si="5">+C64-D64+E64-F64+G64-H64+I64-J64+K64-L64+M64-N64+O64</f>
        <v>0</v>
      </c>
    </row>
    <row r="65" spans="1:16" x14ac:dyDescent="0.25">
      <c r="A65" s="42" t="s">
        <v>138</v>
      </c>
      <c r="B65" s="43" t="s">
        <v>139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>
        <f t="shared" si="5"/>
        <v>0</v>
      </c>
    </row>
    <row r="66" spans="1:16" ht="26.4" x14ac:dyDescent="0.25">
      <c r="A66" s="42" t="s">
        <v>140</v>
      </c>
      <c r="B66" s="43" t="s">
        <v>141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>
        <f t="shared" si="5"/>
        <v>0</v>
      </c>
    </row>
    <row r="67" spans="1:16" ht="26.4" x14ac:dyDescent="0.25">
      <c r="A67" s="42" t="s">
        <v>142</v>
      </c>
      <c r="B67" s="43" t="s">
        <v>464</v>
      </c>
      <c r="C67" s="44">
        <v>56000000</v>
      </c>
      <c r="D67" s="44"/>
      <c r="E67" s="44"/>
      <c r="F67" s="44"/>
      <c r="G67" s="44"/>
      <c r="H67" s="44"/>
      <c r="I67" s="44">
        <v>4241000</v>
      </c>
      <c r="J67" s="44"/>
      <c r="K67" s="44"/>
      <c r="L67" s="44"/>
      <c r="M67" s="44"/>
      <c r="N67" s="44"/>
      <c r="O67" s="44"/>
      <c r="P67" s="44">
        <f t="shared" si="5"/>
        <v>60241000</v>
      </c>
    </row>
    <row r="68" spans="1:16" x14ac:dyDescent="0.25">
      <c r="A68" s="42" t="s">
        <v>144</v>
      </c>
      <c r="B68" s="43" t="s">
        <v>440</v>
      </c>
      <c r="C68" s="44">
        <v>978000</v>
      </c>
      <c r="D68" s="44"/>
      <c r="E68" s="44"/>
      <c r="F68" s="44"/>
      <c r="G68" s="44"/>
      <c r="H68" s="44"/>
      <c r="I68" s="44">
        <v>4050254</v>
      </c>
      <c r="J68" s="44"/>
      <c r="K68" s="44"/>
      <c r="L68" s="44"/>
      <c r="M68" s="44"/>
      <c r="N68" s="44"/>
      <c r="O68" s="44"/>
      <c r="P68" s="44">
        <f t="shared" si="5"/>
        <v>5028254</v>
      </c>
    </row>
    <row r="69" spans="1:16" x14ac:dyDescent="0.25">
      <c r="A69" s="42" t="s">
        <v>146</v>
      </c>
      <c r="B69" s="43" t="s">
        <v>442</v>
      </c>
      <c r="C69" s="44">
        <v>5928000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>
        <f t="shared" si="5"/>
        <v>5928000</v>
      </c>
    </row>
    <row r="70" spans="1:16" ht="26.4" x14ac:dyDescent="0.25">
      <c r="A70" s="42" t="s">
        <v>148</v>
      </c>
      <c r="B70" s="43" t="s">
        <v>591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>
        <f t="shared" si="5"/>
        <v>0</v>
      </c>
    </row>
    <row r="71" spans="1:16" x14ac:dyDescent="0.25">
      <c r="A71" s="42" t="s">
        <v>150</v>
      </c>
      <c r="B71" s="43" t="s">
        <v>538</v>
      </c>
      <c r="C71" s="44">
        <v>20257000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>
        <f t="shared" si="5"/>
        <v>20257000</v>
      </c>
    </row>
    <row r="72" spans="1:16" ht="26.4" x14ac:dyDescent="0.25">
      <c r="A72" s="42" t="s">
        <v>152</v>
      </c>
      <c r="B72" s="43" t="s">
        <v>592</v>
      </c>
      <c r="C72" s="44">
        <v>100846000</v>
      </c>
      <c r="D72" s="44"/>
      <c r="E72" s="44"/>
      <c r="F72" s="44"/>
      <c r="G72" s="44"/>
      <c r="H72" s="44">
        <v>2606000</v>
      </c>
      <c r="I72" s="44"/>
      <c r="J72" s="44">
        <v>5710666</v>
      </c>
      <c r="K72" s="44"/>
      <c r="L72" s="44"/>
      <c r="M72" s="44"/>
      <c r="N72" s="44"/>
      <c r="O72" s="44"/>
      <c r="P72" s="44">
        <f t="shared" si="5"/>
        <v>92529334</v>
      </c>
    </row>
    <row r="73" spans="1:16" ht="26.4" x14ac:dyDescent="0.25">
      <c r="A73" s="42" t="s">
        <v>154</v>
      </c>
      <c r="B73" s="43" t="s">
        <v>593</v>
      </c>
      <c r="C73" s="44">
        <v>83872000</v>
      </c>
      <c r="D73" s="44"/>
      <c r="E73" s="44"/>
      <c r="F73" s="44"/>
      <c r="G73" s="44"/>
      <c r="H73" s="44">
        <v>13567266</v>
      </c>
      <c r="I73" s="44"/>
      <c r="J73" s="44">
        <v>1302334</v>
      </c>
      <c r="K73" s="44"/>
      <c r="L73" s="44"/>
      <c r="M73" s="44"/>
      <c r="N73" s="44"/>
      <c r="O73" s="44"/>
      <c r="P73" s="44">
        <f t="shared" si="5"/>
        <v>69002400</v>
      </c>
    </row>
    <row r="74" spans="1:16" x14ac:dyDescent="0.25">
      <c r="A74" s="42" t="s">
        <v>156</v>
      </c>
      <c r="B74" s="43" t="s">
        <v>449</v>
      </c>
      <c r="C74" s="44">
        <v>19386000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>
        <f t="shared" si="5"/>
        <v>19386000</v>
      </c>
    </row>
    <row r="75" spans="1:16" ht="26.4" x14ac:dyDescent="0.25">
      <c r="A75" s="42" t="s">
        <v>158</v>
      </c>
      <c r="B75" s="43" t="s">
        <v>594</v>
      </c>
      <c r="C75" s="44">
        <v>22024000</v>
      </c>
      <c r="D75" s="44"/>
      <c r="E75" s="44"/>
      <c r="F75" s="44"/>
      <c r="G75" s="44"/>
      <c r="H75" s="44"/>
      <c r="I75" s="44">
        <v>5146580</v>
      </c>
      <c r="J75" s="44"/>
      <c r="K75" s="44"/>
      <c r="L75" s="44"/>
      <c r="M75" s="44"/>
      <c r="N75" s="44"/>
      <c r="O75" s="44"/>
      <c r="P75" s="44">
        <f t="shared" si="5"/>
        <v>27170580</v>
      </c>
    </row>
    <row r="76" spans="1:16" x14ac:dyDescent="0.25">
      <c r="A76" s="42" t="s">
        <v>160</v>
      </c>
      <c r="B76" s="43" t="s">
        <v>450</v>
      </c>
      <c r="C76" s="44">
        <v>306196000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>
        <f t="shared" si="5"/>
        <v>306196000</v>
      </c>
    </row>
    <row r="77" spans="1:16" ht="26.4" x14ac:dyDescent="0.25">
      <c r="A77" s="42" t="s">
        <v>162</v>
      </c>
      <c r="B77" s="43" t="s">
        <v>595</v>
      </c>
      <c r="C77" s="44">
        <v>416000</v>
      </c>
      <c r="D77" s="44"/>
      <c r="E77" s="44"/>
      <c r="F77" s="44"/>
      <c r="G77" s="44"/>
      <c r="H77" s="44"/>
      <c r="I77" s="44">
        <f>584000+2151432</f>
        <v>2735432</v>
      </c>
      <c r="J77" s="44"/>
      <c r="K77" s="44"/>
      <c r="L77" s="44"/>
      <c r="M77" s="44"/>
      <c r="N77" s="44"/>
      <c r="O77" s="44"/>
      <c r="P77" s="44">
        <f t="shared" si="5"/>
        <v>3151432</v>
      </c>
    </row>
    <row r="78" spans="1:16" x14ac:dyDescent="0.25">
      <c r="A78" s="42" t="s">
        <v>164</v>
      </c>
      <c r="B78" s="43" t="s">
        <v>165</v>
      </c>
      <c r="C78" s="44">
        <v>17399000</v>
      </c>
      <c r="D78" s="44"/>
      <c r="E78" s="44"/>
      <c r="F78" s="44"/>
      <c r="G78" s="44"/>
      <c r="H78" s="44"/>
      <c r="I78" s="44"/>
      <c r="J78" s="44">
        <v>10000000</v>
      </c>
      <c r="K78" s="44"/>
      <c r="L78" s="44"/>
      <c r="M78" s="44"/>
      <c r="N78" s="44"/>
      <c r="O78" s="44"/>
      <c r="P78" s="44">
        <f t="shared" si="5"/>
        <v>7399000</v>
      </c>
    </row>
    <row r="79" spans="1:16" x14ac:dyDescent="0.25">
      <c r="A79" s="42" t="s">
        <v>166</v>
      </c>
      <c r="B79" s="43" t="s">
        <v>451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>
        <f t="shared" si="5"/>
        <v>0</v>
      </c>
    </row>
    <row r="80" spans="1:16" x14ac:dyDescent="0.25">
      <c r="A80" s="42" t="s">
        <v>596</v>
      </c>
      <c r="B80" s="43" t="s">
        <v>597</v>
      </c>
      <c r="C80" s="44">
        <v>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>
        <f t="shared" si="5"/>
        <v>0</v>
      </c>
    </row>
    <row r="81" spans="1:17" ht="26.4" x14ac:dyDescent="0.25">
      <c r="A81" s="42" t="s">
        <v>168</v>
      </c>
      <c r="B81" s="43" t="s">
        <v>452</v>
      </c>
      <c r="C81" s="44">
        <v>36692000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>
        <f t="shared" si="5"/>
        <v>36692000</v>
      </c>
    </row>
    <row r="82" spans="1:17" x14ac:dyDescent="0.25">
      <c r="A82" s="42" t="s">
        <v>598</v>
      </c>
      <c r="B82" s="43" t="s">
        <v>586</v>
      </c>
      <c r="C82" s="44">
        <v>0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>
        <f t="shared" si="5"/>
        <v>0</v>
      </c>
    </row>
    <row r="83" spans="1:17" x14ac:dyDescent="0.25">
      <c r="A83" s="42" t="s">
        <v>599</v>
      </c>
      <c r="B83" s="43" t="s">
        <v>135</v>
      </c>
      <c r="C83" s="44">
        <v>93951000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>
        <f t="shared" si="5"/>
        <v>93951000</v>
      </c>
    </row>
    <row r="84" spans="1:17" x14ac:dyDescent="0.25">
      <c r="A84" s="45"/>
      <c r="B84" s="46"/>
      <c r="C84" s="47">
        <f t="shared" ref="C84:P84" si="6">SUM(C64:C83)</f>
        <v>763945000</v>
      </c>
      <c r="D84" s="47">
        <f t="shared" ref="D84:O84" si="7">SUM(D64:D83)</f>
        <v>0</v>
      </c>
      <c r="E84" s="47">
        <f t="shared" si="7"/>
        <v>0</v>
      </c>
      <c r="F84" s="47">
        <f t="shared" si="7"/>
        <v>0</v>
      </c>
      <c r="G84" s="47">
        <f t="shared" si="7"/>
        <v>0</v>
      </c>
      <c r="H84" s="47">
        <f t="shared" si="7"/>
        <v>16173266</v>
      </c>
      <c r="I84" s="47">
        <f t="shared" si="7"/>
        <v>16173266</v>
      </c>
      <c r="J84" s="47">
        <f t="shared" si="7"/>
        <v>17013000</v>
      </c>
      <c r="K84" s="47">
        <f t="shared" si="7"/>
        <v>0</v>
      </c>
      <c r="L84" s="47">
        <f t="shared" si="7"/>
        <v>0</v>
      </c>
      <c r="M84" s="47">
        <f t="shared" si="7"/>
        <v>0</v>
      </c>
      <c r="N84" s="47">
        <f t="shared" si="7"/>
        <v>0</v>
      </c>
      <c r="O84" s="47">
        <f t="shared" si="7"/>
        <v>0</v>
      </c>
      <c r="P84" s="47">
        <f t="shared" si="6"/>
        <v>746932000</v>
      </c>
    </row>
    <row r="85" spans="1:17" x14ac:dyDescent="0.25">
      <c r="A85" s="42" t="s">
        <v>170</v>
      </c>
      <c r="B85" s="43" t="s">
        <v>453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9">
        <f t="shared" ref="P85:P148" si="8">+C85-D85+E85-F85+G85-H85+I85-J85+K85-L85+M85-N85+O85</f>
        <v>0</v>
      </c>
    </row>
    <row r="86" spans="1:17" ht="39.6" x14ac:dyDescent="0.25">
      <c r="A86" s="42" t="s">
        <v>172</v>
      </c>
      <c r="B86" s="43" t="s">
        <v>600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9">
        <f t="shared" si="8"/>
        <v>0</v>
      </c>
    </row>
    <row r="87" spans="1:17" x14ac:dyDescent="0.25">
      <c r="A87" s="42" t="s">
        <v>174</v>
      </c>
      <c r="B87" s="43" t="s">
        <v>601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9">
        <f t="shared" si="8"/>
        <v>0</v>
      </c>
    </row>
    <row r="88" spans="1:17" x14ac:dyDescent="0.25">
      <c r="A88" s="42" t="s">
        <v>176</v>
      </c>
      <c r="B88" s="43" t="s">
        <v>454</v>
      </c>
      <c r="C88" s="44">
        <v>146167000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9">
        <f t="shared" si="8"/>
        <v>146167000</v>
      </c>
    </row>
    <row r="89" spans="1:17" ht="26.4" x14ac:dyDescent="0.25">
      <c r="A89" s="42" t="s">
        <v>178</v>
      </c>
      <c r="B89" s="43" t="s">
        <v>179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9">
        <f t="shared" si="8"/>
        <v>0</v>
      </c>
      <c r="Q89" s="35"/>
    </row>
    <row r="90" spans="1:17" x14ac:dyDescent="0.25">
      <c r="A90" s="42" t="s">
        <v>180</v>
      </c>
      <c r="B90" s="43" t="s">
        <v>181</v>
      </c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9">
        <f t="shared" si="8"/>
        <v>0</v>
      </c>
    </row>
    <row r="91" spans="1:17" x14ac:dyDescent="0.25">
      <c r="A91" s="42" t="s">
        <v>182</v>
      </c>
      <c r="B91" s="43" t="s">
        <v>532</v>
      </c>
      <c r="C91" s="44">
        <v>80280000</v>
      </c>
      <c r="D91" s="44"/>
      <c r="E91" s="44"/>
      <c r="F91" s="44"/>
      <c r="G91" s="44"/>
      <c r="H91" s="44">
        <v>66900000</v>
      </c>
      <c r="I91" s="44"/>
      <c r="J91" s="44"/>
      <c r="K91" s="44"/>
      <c r="L91" s="44"/>
      <c r="M91" s="44"/>
      <c r="N91" s="44"/>
      <c r="O91" s="44"/>
      <c r="P91" s="49">
        <f t="shared" si="8"/>
        <v>13380000</v>
      </c>
    </row>
    <row r="92" spans="1:17" ht="26.4" x14ac:dyDescent="0.25">
      <c r="A92" s="42" t="s">
        <v>184</v>
      </c>
      <c r="B92" s="43" t="s">
        <v>467</v>
      </c>
      <c r="C92" s="44">
        <v>151153000</v>
      </c>
      <c r="D92" s="44"/>
      <c r="E92" s="44"/>
      <c r="F92" s="44"/>
      <c r="G92" s="44"/>
      <c r="H92" s="44">
        <f>27000000+96287000</f>
        <v>123287000</v>
      </c>
      <c r="I92" s="44"/>
      <c r="J92" s="44">
        <v>4167000</v>
      </c>
      <c r="K92" s="44"/>
      <c r="L92" s="44"/>
      <c r="M92" s="44"/>
      <c r="N92" s="44"/>
      <c r="O92" s="44"/>
      <c r="P92" s="49">
        <f t="shared" si="8"/>
        <v>23699000</v>
      </c>
    </row>
    <row r="93" spans="1:17" x14ac:dyDescent="0.25">
      <c r="A93" s="42" t="s">
        <v>186</v>
      </c>
      <c r="B93" s="43" t="s">
        <v>187</v>
      </c>
      <c r="C93" s="44">
        <v>230238000</v>
      </c>
      <c r="D93" s="44"/>
      <c r="E93" s="44"/>
      <c r="F93" s="44"/>
      <c r="G93" s="44"/>
      <c r="H93" s="50">
        <v>191865000</v>
      </c>
      <c r="I93" s="44"/>
      <c r="J93" s="44"/>
      <c r="K93" s="44"/>
      <c r="L93" s="44"/>
      <c r="M93" s="44"/>
      <c r="N93" s="44"/>
      <c r="O93" s="44"/>
      <c r="P93" s="49">
        <f t="shared" si="8"/>
        <v>38373000</v>
      </c>
    </row>
    <row r="94" spans="1:17" ht="26.4" x14ac:dyDescent="0.25">
      <c r="A94" s="42" t="s">
        <v>188</v>
      </c>
      <c r="B94" s="43" t="s">
        <v>602</v>
      </c>
      <c r="C94" s="44">
        <v>27059000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9">
        <f t="shared" si="8"/>
        <v>27059000</v>
      </c>
    </row>
    <row r="95" spans="1:17" ht="26.4" x14ac:dyDescent="0.25">
      <c r="A95" s="42" t="s">
        <v>190</v>
      </c>
      <c r="B95" s="43" t="s">
        <v>455</v>
      </c>
      <c r="C95" s="44">
        <v>2969000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9">
        <f t="shared" si="8"/>
        <v>2969000</v>
      </c>
    </row>
    <row r="96" spans="1:17" ht="26.4" x14ac:dyDescent="0.25">
      <c r="A96" s="42" t="s">
        <v>192</v>
      </c>
      <c r="B96" s="43" t="s">
        <v>193</v>
      </c>
      <c r="C96" s="44">
        <v>61462000</v>
      </c>
      <c r="D96" s="44"/>
      <c r="E96" s="44"/>
      <c r="F96" s="44"/>
      <c r="G96" s="44"/>
      <c r="H96" s="50">
        <v>51217000</v>
      </c>
      <c r="I96" s="44"/>
      <c r="J96" s="44"/>
      <c r="K96" s="44"/>
      <c r="L96" s="44"/>
      <c r="M96" s="44"/>
      <c r="N96" s="44"/>
      <c r="O96" s="44"/>
      <c r="P96" s="49">
        <f t="shared" si="8"/>
        <v>10245000</v>
      </c>
    </row>
    <row r="97" spans="1:16" x14ac:dyDescent="0.25">
      <c r="A97" s="42" t="s">
        <v>194</v>
      </c>
      <c r="B97" s="43" t="s">
        <v>195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9">
        <f t="shared" si="8"/>
        <v>0</v>
      </c>
    </row>
    <row r="98" spans="1:16" ht="39.6" x14ac:dyDescent="0.25">
      <c r="A98" s="42" t="s">
        <v>196</v>
      </c>
      <c r="B98" s="43" t="s">
        <v>468</v>
      </c>
      <c r="C98" s="44">
        <v>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>
        <v>128069000</v>
      </c>
      <c r="P98" s="49">
        <f t="shared" si="8"/>
        <v>128069000</v>
      </c>
    </row>
    <row r="99" spans="1:16" ht="26.4" x14ac:dyDescent="0.25">
      <c r="A99" s="42" t="s">
        <v>198</v>
      </c>
      <c r="B99" s="43" t="s">
        <v>469</v>
      </c>
      <c r="C99" s="44">
        <v>65000000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9">
        <f t="shared" si="8"/>
        <v>65000000</v>
      </c>
    </row>
    <row r="100" spans="1:16" ht="26.4" x14ac:dyDescent="0.25">
      <c r="A100" s="42" t="s">
        <v>200</v>
      </c>
      <c r="B100" s="43" t="s">
        <v>470</v>
      </c>
      <c r="C100" s="44">
        <v>186169000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>
        <v>128069000</v>
      </c>
      <c r="O100" s="44"/>
      <c r="P100" s="49">
        <f t="shared" si="8"/>
        <v>58100000</v>
      </c>
    </row>
    <row r="101" spans="1:16" x14ac:dyDescent="0.25">
      <c r="A101" s="42" t="s">
        <v>202</v>
      </c>
      <c r="B101" s="43" t="s">
        <v>203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9">
        <f t="shared" si="8"/>
        <v>0</v>
      </c>
    </row>
    <row r="102" spans="1:16" ht="26.4" x14ac:dyDescent="0.25">
      <c r="A102" s="42" t="s">
        <v>204</v>
      </c>
      <c r="B102" s="43" t="s">
        <v>471</v>
      </c>
      <c r="C102" s="44">
        <v>1269000000</v>
      </c>
      <c r="D102" s="44"/>
      <c r="E102" s="44"/>
      <c r="F102" s="44"/>
      <c r="G102" s="44"/>
      <c r="H102" s="44">
        <v>59960570</v>
      </c>
      <c r="I102" s="44"/>
      <c r="J102" s="44"/>
      <c r="K102" s="44"/>
      <c r="L102" s="44"/>
      <c r="M102" s="44"/>
      <c r="N102" s="44"/>
      <c r="O102" s="44"/>
      <c r="P102" s="49">
        <f t="shared" si="8"/>
        <v>1209039430</v>
      </c>
    </row>
    <row r="103" spans="1:16" ht="26.4" x14ac:dyDescent="0.25">
      <c r="A103" s="42" t="s">
        <v>206</v>
      </c>
      <c r="B103" s="43" t="s">
        <v>472</v>
      </c>
      <c r="C103" s="44">
        <v>19353000</v>
      </c>
      <c r="D103" s="44"/>
      <c r="E103" s="44"/>
      <c r="F103" s="44"/>
      <c r="G103" s="44"/>
      <c r="H103" s="44"/>
      <c r="I103" s="44">
        <v>7007000</v>
      </c>
      <c r="J103" s="44"/>
      <c r="K103" s="44"/>
      <c r="L103" s="44"/>
      <c r="M103" s="44"/>
      <c r="N103" s="44"/>
      <c r="O103" s="44"/>
      <c r="P103" s="49">
        <f t="shared" si="8"/>
        <v>26360000</v>
      </c>
    </row>
    <row r="104" spans="1:16" ht="26.4" x14ac:dyDescent="0.25">
      <c r="A104" s="42" t="s">
        <v>208</v>
      </c>
      <c r="B104" s="43" t="s">
        <v>209</v>
      </c>
      <c r="C104" s="44">
        <v>689257000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9">
        <f t="shared" si="8"/>
        <v>689257000</v>
      </c>
    </row>
    <row r="105" spans="1:16" ht="26.4" x14ac:dyDescent="0.25">
      <c r="A105" s="42" t="s">
        <v>210</v>
      </c>
      <c r="B105" s="43" t="s">
        <v>473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9">
        <f t="shared" si="8"/>
        <v>0</v>
      </c>
    </row>
    <row r="106" spans="1:16" x14ac:dyDescent="0.25">
      <c r="A106" s="42" t="s">
        <v>212</v>
      </c>
      <c r="B106" s="43" t="s">
        <v>533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9">
        <f t="shared" si="8"/>
        <v>0</v>
      </c>
    </row>
    <row r="107" spans="1:16" x14ac:dyDescent="0.25">
      <c r="A107" s="42" t="s">
        <v>214</v>
      </c>
      <c r="B107" s="43" t="s">
        <v>603</v>
      </c>
      <c r="C107" s="44">
        <v>0</v>
      </c>
      <c r="D107" s="44"/>
      <c r="E107" s="44"/>
      <c r="F107" s="44"/>
      <c r="G107" s="44"/>
      <c r="H107" s="44"/>
      <c r="I107" s="44">
        <v>3000000</v>
      </c>
      <c r="J107" s="44"/>
      <c r="K107" s="44"/>
      <c r="L107" s="44"/>
      <c r="M107" s="44"/>
      <c r="N107" s="44"/>
      <c r="O107" s="44"/>
      <c r="P107" s="49">
        <f t="shared" si="8"/>
        <v>3000000</v>
      </c>
    </row>
    <row r="108" spans="1:16" x14ac:dyDescent="0.25">
      <c r="A108" s="42" t="s">
        <v>216</v>
      </c>
      <c r="B108" s="43" t="s">
        <v>443</v>
      </c>
      <c r="C108" s="44">
        <v>818491000</v>
      </c>
      <c r="D108" s="44"/>
      <c r="E108" s="44"/>
      <c r="F108" s="44"/>
      <c r="G108" s="44"/>
      <c r="H108" s="44"/>
      <c r="I108" s="44">
        <v>390165000</v>
      </c>
      <c r="J108" s="44"/>
      <c r="K108" s="44"/>
      <c r="L108" s="44"/>
      <c r="M108" s="44"/>
      <c r="N108" s="44"/>
      <c r="O108" s="44"/>
      <c r="P108" s="49">
        <f t="shared" si="8"/>
        <v>1208656000</v>
      </c>
    </row>
    <row r="109" spans="1:16" x14ac:dyDescent="0.25">
      <c r="A109" s="42" t="s">
        <v>218</v>
      </c>
      <c r="B109" s="43" t="s">
        <v>604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9">
        <f t="shared" si="8"/>
        <v>0</v>
      </c>
    </row>
    <row r="110" spans="1:16" ht="26.4" x14ac:dyDescent="0.25">
      <c r="A110" s="42" t="s">
        <v>220</v>
      </c>
      <c r="B110" s="43" t="s">
        <v>444</v>
      </c>
      <c r="C110" s="44">
        <v>1074832000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9">
        <f t="shared" si="8"/>
        <v>1074832000</v>
      </c>
    </row>
    <row r="111" spans="1:16" ht="26.4" x14ac:dyDescent="0.25">
      <c r="A111" s="42" t="s">
        <v>222</v>
      </c>
      <c r="B111" s="43" t="s">
        <v>540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9">
        <f t="shared" si="8"/>
        <v>0</v>
      </c>
    </row>
    <row r="112" spans="1:16" ht="26.4" x14ac:dyDescent="0.25">
      <c r="A112" s="42" t="s">
        <v>224</v>
      </c>
      <c r="B112" s="43" t="s">
        <v>541</v>
      </c>
      <c r="C112" s="44">
        <v>6508000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9">
        <f t="shared" si="8"/>
        <v>6508000</v>
      </c>
    </row>
    <row r="113" spans="1:16" ht="26.4" x14ac:dyDescent="0.25">
      <c r="A113" s="42" t="s">
        <v>605</v>
      </c>
      <c r="B113" s="43" t="s">
        <v>606</v>
      </c>
      <c r="C113" s="44">
        <v>992568000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9">
        <f t="shared" si="8"/>
        <v>992568000</v>
      </c>
    </row>
    <row r="114" spans="1:16" x14ac:dyDescent="0.25">
      <c r="A114" s="42" t="s">
        <v>226</v>
      </c>
      <c r="B114" s="43" t="s">
        <v>607</v>
      </c>
      <c r="C114" s="44">
        <v>0</v>
      </c>
      <c r="D114" s="44"/>
      <c r="E114" s="44"/>
      <c r="F114" s="44"/>
      <c r="G114" s="44"/>
      <c r="H114" s="44">
        <v>408545000</v>
      </c>
      <c r="I114" s="44"/>
      <c r="J114" s="44"/>
      <c r="K114" s="44"/>
      <c r="L114" s="44"/>
      <c r="M114" s="44"/>
      <c r="N114" s="44"/>
      <c r="O114" s="44"/>
      <c r="P114" s="49">
        <f t="shared" si="8"/>
        <v>-408545000</v>
      </c>
    </row>
    <row r="115" spans="1:16" ht="26.4" x14ac:dyDescent="0.25">
      <c r="A115" s="42" t="s">
        <v>228</v>
      </c>
      <c r="B115" s="43" t="s">
        <v>475</v>
      </c>
      <c r="C115" s="44">
        <v>1800223000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9">
        <f t="shared" si="8"/>
        <v>1800223000</v>
      </c>
    </row>
    <row r="116" spans="1:16" x14ac:dyDescent="0.25">
      <c r="A116" s="42" t="s">
        <v>230</v>
      </c>
      <c r="B116" s="43" t="s">
        <v>542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9">
        <f t="shared" si="8"/>
        <v>0</v>
      </c>
    </row>
    <row r="117" spans="1:16" x14ac:dyDescent="0.25">
      <c r="A117" s="42" t="s">
        <v>232</v>
      </c>
      <c r="B117" s="43" t="s">
        <v>608</v>
      </c>
      <c r="C117" s="44">
        <v>154000000</v>
      </c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9">
        <f t="shared" si="8"/>
        <v>154000000</v>
      </c>
    </row>
    <row r="118" spans="1:16" x14ac:dyDescent="0.25">
      <c r="A118" s="42" t="s">
        <v>234</v>
      </c>
      <c r="B118" s="43" t="s">
        <v>609</v>
      </c>
      <c r="C118" s="44">
        <v>208294000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9">
        <f t="shared" si="8"/>
        <v>208294000</v>
      </c>
    </row>
    <row r="119" spans="1:16" x14ac:dyDescent="0.25">
      <c r="A119" s="42" t="s">
        <v>236</v>
      </c>
      <c r="B119" s="43" t="s">
        <v>237</v>
      </c>
      <c r="C119" s="44">
        <v>10000000</v>
      </c>
      <c r="D119" s="44"/>
      <c r="E119" s="44"/>
      <c r="F119" s="44"/>
      <c r="G119" s="44"/>
      <c r="H119" s="44"/>
      <c r="I119" s="44">
        <v>306454000</v>
      </c>
      <c r="J119" s="44"/>
      <c r="K119" s="44"/>
      <c r="L119" s="44"/>
      <c r="M119" s="44"/>
      <c r="N119" s="44"/>
      <c r="O119" s="44"/>
      <c r="P119" s="49">
        <f t="shared" si="8"/>
        <v>316454000</v>
      </c>
    </row>
    <row r="120" spans="1:16" x14ac:dyDescent="0.25">
      <c r="A120" s="42" t="s">
        <v>238</v>
      </c>
      <c r="B120" s="43" t="s">
        <v>476</v>
      </c>
      <c r="C120" s="44">
        <v>306454000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9">
        <f t="shared" si="8"/>
        <v>306454000</v>
      </c>
    </row>
    <row r="121" spans="1:16" x14ac:dyDescent="0.25">
      <c r="A121" s="42" t="s">
        <v>240</v>
      </c>
      <c r="B121" s="43" t="s">
        <v>241</v>
      </c>
      <c r="C121" s="44">
        <v>7100000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9">
        <f t="shared" si="8"/>
        <v>7100000</v>
      </c>
    </row>
    <row r="122" spans="1:16" x14ac:dyDescent="0.25">
      <c r="A122" s="42" t="s">
        <v>242</v>
      </c>
      <c r="B122" s="43" t="s">
        <v>477</v>
      </c>
      <c r="C122" s="44"/>
      <c r="D122" s="44"/>
      <c r="E122" s="44"/>
      <c r="F122" s="44"/>
      <c r="G122" s="44"/>
      <c r="H122" s="44"/>
      <c r="I122" s="44">
        <v>168148570</v>
      </c>
      <c r="J122" s="44"/>
      <c r="K122" s="44"/>
      <c r="L122" s="44"/>
      <c r="M122" s="44"/>
      <c r="N122" s="44"/>
      <c r="O122" s="44"/>
      <c r="P122" s="49">
        <f t="shared" si="8"/>
        <v>168148570</v>
      </c>
    </row>
    <row r="123" spans="1:16" x14ac:dyDescent="0.25">
      <c r="A123" s="42" t="s">
        <v>244</v>
      </c>
      <c r="B123" s="43" t="s">
        <v>245</v>
      </c>
      <c r="C123" s="44">
        <v>1052351000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9">
        <f t="shared" si="8"/>
        <v>1052351000</v>
      </c>
    </row>
    <row r="124" spans="1:16" x14ac:dyDescent="0.25">
      <c r="A124" s="42" t="s">
        <v>246</v>
      </c>
      <c r="B124" s="43" t="s">
        <v>478</v>
      </c>
      <c r="C124" s="44">
        <v>575728000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9">
        <f t="shared" si="8"/>
        <v>575728000</v>
      </c>
    </row>
    <row r="125" spans="1:16" x14ac:dyDescent="0.25">
      <c r="A125" s="42" t="s">
        <v>248</v>
      </c>
      <c r="B125" s="43" t="s">
        <v>249</v>
      </c>
      <c r="C125" s="44">
        <v>99168000</v>
      </c>
      <c r="D125" s="44"/>
      <c r="E125" s="44"/>
      <c r="F125" s="44"/>
      <c r="G125" s="44"/>
      <c r="H125" s="44"/>
      <c r="I125" s="44">
        <v>1000000</v>
      </c>
      <c r="J125" s="44"/>
      <c r="K125" s="44"/>
      <c r="L125" s="44"/>
      <c r="M125" s="44"/>
      <c r="N125" s="44"/>
      <c r="O125" s="44"/>
      <c r="P125" s="49">
        <f t="shared" si="8"/>
        <v>100168000</v>
      </c>
    </row>
    <row r="126" spans="1:16" ht="26.4" x14ac:dyDescent="0.25">
      <c r="A126" s="42" t="s">
        <v>250</v>
      </c>
      <c r="B126" s="43" t="s">
        <v>479</v>
      </c>
      <c r="C126" s="44">
        <v>0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9">
        <f t="shared" si="8"/>
        <v>0</v>
      </c>
    </row>
    <row r="127" spans="1:16" ht="26.4" x14ac:dyDescent="0.25">
      <c r="A127" s="42" t="s">
        <v>252</v>
      </c>
      <c r="B127" s="43" t="s">
        <v>610</v>
      </c>
      <c r="C127" s="44"/>
      <c r="D127" s="44"/>
      <c r="E127" s="44"/>
      <c r="F127" s="44"/>
      <c r="G127" s="44"/>
      <c r="H127" s="44"/>
      <c r="I127" s="44">
        <v>2000000</v>
      </c>
      <c r="J127" s="44"/>
      <c r="K127" s="44"/>
      <c r="L127" s="44"/>
      <c r="M127" s="44"/>
      <c r="N127" s="44"/>
      <c r="O127" s="44"/>
      <c r="P127" s="49">
        <f t="shared" si="8"/>
        <v>2000000</v>
      </c>
    </row>
    <row r="128" spans="1:16" ht="26.4" x14ac:dyDescent="0.25">
      <c r="A128" s="42" t="s">
        <v>254</v>
      </c>
      <c r="B128" s="43" t="s">
        <v>611</v>
      </c>
      <c r="C128" s="44">
        <v>0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9">
        <f t="shared" si="8"/>
        <v>0</v>
      </c>
    </row>
    <row r="129" spans="1:16" ht="26.4" x14ac:dyDescent="0.25">
      <c r="A129" s="42" t="s">
        <v>256</v>
      </c>
      <c r="B129" s="43" t="s">
        <v>482</v>
      </c>
      <c r="C129" s="44">
        <v>445998000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9">
        <f t="shared" si="8"/>
        <v>445998000</v>
      </c>
    </row>
    <row r="130" spans="1:16" ht="26.4" x14ac:dyDescent="0.25">
      <c r="A130" s="42" t="s">
        <v>258</v>
      </c>
      <c r="B130" s="43" t="s">
        <v>483</v>
      </c>
      <c r="C130" s="44">
        <v>86698000</v>
      </c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9">
        <f t="shared" si="8"/>
        <v>86698000</v>
      </c>
    </row>
    <row r="131" spans="1:16" x14ac:dyDescent="0.25">
      <c r="A131" s="42" t="s">
        <v>260</v>
      </c>
      <c r="B131" s="43" t="s">
        <v>484</v>
      </c>
      <c r="C131" s="44">
        <v>12884000</v>
      </c>
      <c r="D131" s="44"/>
      <c r="E131" s="44"/>
      <c r="F131" s="44"/>
      <c r="G131" s="44"/>
      <c r="H131" s="44"/>
      <c r="I131" s="44">
        <v>3000000</v>
      </c>
      <c r="J131" s="44"/>
      <c r="K131" s="44"/>
      <c r="L131" s="44"/>
      <c r="M131" s="44"/>
      <c r="N131" s="44"/>
      <c r="O131" s="44"/>
      <c r="P131" s="49">
        <f t="shared" si="8"/>
        <v>15884000</v>
      </c>
    </row>
    <row r="132" spans="1:16" ht="26.4" x14ac:dyDescent="0.25">
      <c r="A132" s="42" t="s">
        <v>262</v>
      </c>
      <c r="B132" s="43" t="s">
        <v>485</v>
      </c>
      <c r="C132" s="44">
        <v>0</v>
      </c>
      <c r="D132" s="44"/>
      <c r="E132" s="44"/>
      <c r="F132" s="44"/>
      <c r="G132" s="44"/>
      <c r="H132" s="44"/>
      <c r="I132" s="44">
        <v>5000000</v>
      </c>
      <c r="J132" s="44"/>
      <c r="K132" s="44"/>
      <c r="L132" s="44"/>
      <c r="M132" s="44"/>
      <c r="N132" s="44"/>
      <c r="O132" s="44"/>
      <c r="P132" s="49">
        <f t="shared" si="8"/>
        <v>5000000</v>
      </c>
    </row>
    <row r="133" spans="1:16" ht="26.4" x14ac:dyDescent="0.25">
      <c r="A133" s="42" t="s">
        <v>264</v>
      </c>
      <c r="B133" s="43" t="s">
        <v>486</v>
      </c>
      <c r="C133" s="44">
        <v>0</v>
      </c>
      <c r="D133" s="44"/>
      <c r="E133" s="44"/>
      <c r="F133" s="44"/>
      <c r="G133" s="44"/>
      <c r="H133" s="44"/>
      <c r="I133" s="44">
        <v>2000000</v>
      </c>
      <c r="J133" s="44"/>
      <c r="K133" s="44"/>
      <c r="L133" s="44"/>
      <c r="M133" s="44"/>
      <c r="N133" s="44"/>
      <c r="O133" s="44"/>
      <c r="P133" s="49">
        <f t="shared" si="8"/>
        <v>2000000</v>
      </c>
    </row>
    <row r="134" spans="1:16" ht="26.4" x14ac:dyDescent="0.25">
      <c r="A134" s="42" t="s">
        <v>266</v>
      </c>
      <c r="B134" s="43" t="s">
        <v>487</v>
      </c>
      <c r="C134" s="44">
        <v>0</v>
      </c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9">
        <f t="shared" si="8"/>
        <v>0</v>
      </c>
    </row>
    <row r="135" spans="1:16" ht="26.4" x14ac:dyDescent="0.25">
      <c r="A135" s="42" t="s">
        <v>268</v>
      </c>
      <c r="B135" s="43" t="s">
        <v>612</v>
      </c>
      <c r="C135" s="44">
        <v>50815000</v>
      </c>
      <c r="D135" s="44"/>
      <c r="E135" s="44"/>
      <c r="F135" s="44"/>
      <c r="G135" s="44"/>
      <c r="H135" s="44"/>
      <c r="I135" s="44">
        <v>2000000</v>
      </c>
      <c r="J135" s="44"/>
      <c r="K135" s="44"/>
      <c r="L135" s="44"/>
      <c r="M135" s="44"/>
      <c r="N135" s="44"/>
      <c r="O135" s="44"/>
      <c r="P135" s="49">
        <f t="shared" si="8"/>
        <v>52815000</v>
      </c>
    </row>
    <row r="136" spans="1:16" x14ac:dyDescent="0.25">
      <c r="A136" s="42" t="s">
        <v>270</v>
      </c>
      <c r="B136" s="43" t="s">
        <v>489</v>
      </c>
      <c r="C136" s="44">
        <v>8000000</v>
      </c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9">
        <f t="shared" si="8"/>
        <v>8000000</v>
      </c>
    </row>
    <row r="137" spans="1:16" x14ac:dyDescent="0.25">
      <c r="A137" s="42" t="s">
        <v>272</v>
      </c>
      <c r="B137" s="43" t="s">
        <v>490</v>
      </c>
      <c r="C137" s="44">
        <v>65000000</v>
      </c>
      <c r="D137" s="44"/>
      <c r="E137" s="44"/>
      <c r="F137" s="44"/>
      <c r="G137" s="44"/>
      <c r="H137" s="44"/>
      <c r="I137" s="44">
        <f>5000000+1000000</f>
        <v>6000000</v>
      </c>
      <c r="J137" s="44"/>
      <c r="K137" s="44"/>
      <c r="L137" s="44"/>
      <c r="M137" s="44"/>
      <c r="N137" s="44"/>
      <c r="O137" s="44"/>
      <c r="P137" s="49">
        <f t="shared" si="8"/>
        <v>71000000</v>
      </c>
    </row>
    <row r="138" spans="1:16" ht="39.6" x14ac:dyDescent="0.25">
      <c r="A138" s="42" t="s">
        <v>274</v>
      </c>
      <c r="B138" s="43" t="s">
        <v>491</v>
      </c>
      <c r="C138" s="44">
        <v>0</v>
      </c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9">
        <f t="shared" si="8"/>
        <v>0</v>
      </c>
    </row>
    <row r="139" spans="1:16" x14ac:dyDescent="0.25">
      <c r="A139" s="42" t="s">
        <v>276</v>
      </c>
      <c r="B139" s="43" t="s">
        <v>492</v>
      </c>
      <c r="C139" s="44">
        <v>0</v>
      </c>
      <c r="D139" s="44"/>
      <c r="E139" s="44"/>
      <c r="F139" s="44"/>
      <c r="G139" s="44"/>
      <c r="H139" s="44"/>
      <c r="I139" s="44">
        <v>2000000</v>
      </c>
      <c r="J139" s="44"/>
      <c r="K139" s="44"/>
      <c r="L139" s="44"/>
      <c r="M139" s="44"/>
      <c r="N139" s="44"/>
      <c r="O139" s="44"/>
      <c r="P139" s="49">
        <f t="shared" si="8"/>
        <v>2000000</v>
      </c>
    </row>
    <row r="140" spans="1:16" x14ac:dyDescent="0.25">
      <c r="A140" s="42" t="s">
        <v>276</v>
      </c>
      <c r="B140" s="43" t="s">
        <v>492</v>
      </c>
      <c r="C140" s="44">
        <v>0</v>
      </c>
      <c r="D140" s="44"/>
      <c r="E140" s="44"/>
      <c r="F140" s="44"/>
      <c r="G140" s="44"/>
      <c r="H140" s="44"/>
      <c r="I140" s="44">
        <v>2000000</v>
      </c>
      <c r="J140" s="44"/>
      <c r="K140" s="44"/>
      <c r="L140" s="44"/>
      <c r="M140" s="44"/>
      <c r="N140" s="44"/>
      <c r="O140" s="44"/>
      <c r="P140" s="49">
        <f t="shared" si="8"/>
        <v>2000000</v>
      </c>
    </row>
    <row r="141" spans="1:16" x14ac:dyDescent="0.25">
      <c r="A141" s="42" t="s">
        <v>280</v>
      </c>
      <c r="B141" s="43" t="s">
        <v>494</v>
      </c>
      <c r="C141" s="44">
        <v>0</v>
      </c>
      <c r="D141" s="44"/>
      <c r="E141" s="44"/>
      <c r="F141" s="44"/>
      <c r="G141" s="44"/>
      <c r="H141" s="44"/>
      <c r="I141" s="44">
        <v>2000000</v>
      </c>
      <c r="J141" s="44"/>
      <c r="K141" s="44"/>
      <c r="L141" s="44"/>
      <c r="M141" s="44"/>
      <c r="N141" s="44"/>
      <c r="O141" s="44"/>
      <c r="P141" s="49">
        <f t="shared" si="8"/>
        <v>2000000</v>
      </c>
    </row>
    <row r="142" spans="1:16" x14ac:dyDescent="0.25">
      <c r="A142" s="42" t="s">
        <v>282</v>
      </c>
      <c r="B142" s="43" t="s">
        <v>283</v>
      </c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9">
        <f t="shared" si="8"/>
        <v>0</v>
      </c>
    </row>
    <row r="143" spans="1:16" x14ac:dyDescent="0.25">
      <c r="A143" s="42" t="s">
        <v>284</v>
      </c>
      <c r="B143" s="43" t="s">
        <v>613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9">
        <f t="shared" si="8"/>
        <v>0</v>
      </c>
    </row>
    <row r="144" spans="1:16" x14ac:dyDescent="0.25">
      <c r="A144" s="42" t="s">
        <v>286</v>
      </c>
      <c r="B144" s="43" t="s">
        <v>447</v>
      </c>
      <c r="C144" s="44">
        <v>247360000</v>
      </c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9">
        <f t="shared" si="8"/>
        <v>247360000</v>
      </c>
    </row>
    <row r="145" spans="1:16" x14ac:dyDescent="0.25">
      <c r="A145" s="42" t="s">
        <v>288</v>
      </c>
      <c r="B145" s="43" t="s">
        <v>289</v>
      </c>
      <c r="C145" s="44">
        <v>67000000</v>
      </c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9">
        <f t="shared" si="8"/>
        <v>67000000</v>
      </c>
    </row>
    <row r="146" spans="1:16" x14ac:dyDescent="0.25">
      <c r="A146" s="42" t="s">
        <v>290</v>
      </c>
      <c r="B146" s="43" t="s">
        <v>291</v>
      </c>
      <c r="C146" s="44">
        <v>10000000</v>
      </c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9">
        <f t="shared" si="8"/>
        <v>10000000</v>
      </c>
    </row>
    <row r="147" spans="1:16" x14ac:dyDescent="0.25">
      <c r="A147" s="42" t="s">
        <v>292</v>
      </c>
      <c r="B147" s="43" t="s">
        <v>446</v>
      </c>
      <c r="C147" s="44">
        <v>10000000</v>
      </c>
      <c r="D147" s="44"/>
      <c r="E147" s="44"/>
      <c r="F147" s="44"/>
      <c r="G147" s="44"/>
      <c r="H147" s="44"/>
      <c r="I147" s="44">
        <v>5000000</v>
      </c>
      <c r="J147" s="44"/>
      <c r="K147" s="44"/>
      <c r="L147" s="44"/>
      <c r="M147" s="44"/>
      <c r="N147" s="44"/>
      <c r="O147" s="44"/>
      <c r="P147" s="49">
        <f t="shared" si="8"/>
        <v>15000000</v>
      </c>
    </row>
    <row r="148" spans="1:16" x14ac:dyDescent="0.25">
      <c r="A148" s="42" t="s">
        <v>294</v>
      </c>
      <c r="B148" s="43" t="s">
        <v>445</v>
      </c>
      <c r="C148" s="44">
        <v>52315000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9">
        <f t="shared" si="8"/>
        <v>52315000</v>
      </c>
    </row>
    <row r="149" spans="1:16" x14ac:dyDescent="0.25">
      <c r="A149" s="42" t="s">
        <v>296</v>
      </c>
      <c r="B149" s="43" t="s">
        <v>297</v>
      </c>
      <c r="C149" s="44">
        <v>134043000</v>
      </c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9">
        <f t="shared" ref="P149:P150" si="9">+C149-D149+E149-F149+G149-H149+I149-J149+K149-L149+M149-N149+O149</f>
        <v>134043000</v>
      </c>
    </row>
    <row r="150" spans="1:16" x14ac:dyDescent="0.25">
      <c r="A150" s="42" t="s">
        <v>298</v>
      </c>
      <c r="B150" s="43" t="s">
        <v>299</v>
      </c>
      <c r="C150" s="44">
        <v>70087000</v>
      </c>
      <c r="D150" s="44"/>
      <c r="E150" s="44"/>
      <c r="F150" s="44"/>
      <c r="G150" s="44"/>
      <c r="H150" s="44">
        <v>5000000</v>
      </c>
      <c r="I150" s="44"/>
      <c r="J150" s="44"/>
      <c r="K150" s="44"/>
      <c r="L150" s="44"/>
      <c r="M150" s="44"/>
      <c r="N150" s="44"/>
      <c r="O150" s="44"/>
      <c r="P150" s="49">
        <f t="shared" si="9"/>
        <v>65087000</v>
      </c>
    </row>
    <row r="151" spans="1:16" x14ac:dyDescent="0.25">
      <c r="A151" s="45"/>
      <c r="B151" s="46"/>
      <c r="C151" s="47">
        <f t="shared" ref="C151:O151" si="10">SUM(C85:C150)</f>
        <v>11294024000</v>
      </c>
      <c r="D151" s="47">
        <f t="shared" si="10"/>
        <v>0</v>
      </c>
      <c r="E151" s="47">
        <f t="shared" si="10"/>
        <v>0</v>
      </c>
      <c r="F151" s="47">
        <f t="shared" si="10"/>
        <v>0</v>
      </c>
      <c r="G151" s="47">
        <f t="shared" si="10"/>
        <v>0</v>
      </c>
      <c r="H151" s="47">
        <f t="shared" si="10"/>
        <v>906774570</v>
      </c>
      <c r="I151" s="47">
        <f t="shared" si="10"/>
        <v>906774570</v>
      </c>
      <c r="J151" s="47">
        <f t="shared" si="10"/>
        <v>4167000</v>
      </c>
      <c r="K151" s="47">
        <f t="shared" si="10"/>
        <v>0</v>
      </c>
      <c r="L151" s="47">
        <f t="shared" si="10"/>
        <v>0</v>
      </c>
      <c r="M151" s="47">
        <f t="shared" si="10"/>
        <v>0</v>
      </c>
      <c r="N151" s="47">
        <f t="shared" si="10"/>
        <v>128069000</v>
      </c>
      <c r="O151" s="47">
        <f t="shared" si="10"/>
        <v>128069000</v>
      </c>
      <c r="P151" s="47">
        <f t="shared" ref="P151" si="11">SUM(P85:P150)</f>
        <v>11289857000</v>
      </c>
    </row>
    <row r="152" spans="1:16" s="41" customFormat="1" x14ac:dyDescent="0.25">
      <c r="A152" s="38" t="s">
        <v>614</v>
      </c>
      <c r="B152" s="39" t="s">
        <v>300</v>
      </c>
      <c r="C152" s="40"/>
      <c r="D152" s="40"/>
      <c r="E152" s="40"/>
      <c r="F152" s="40"/>
      <c r="G152" s="40">
        <v>0</v>
      </c>
      <c r="H152" s="40"/>
      <c r="I152" s="40">
        <v>0</v>
      </c>
      <c r="J152" s="40"/>
      <c r="K152" s="40">
        <v>0</v>
      </c>
      <c r="L152" s="40"/>
      <c r="M152" s="40"/>
      <c r="N152" s="40"/>
      <c r="O152" s="40"/>
      <c r="P152" s="40">
        <f t="shared" ref="P152" si="12">+C152-D152+E152-F152+G152-H152+I152-J152+K152</f>
        <v>0</v>
      </c>
    </row>
    <row r="153" spans="1:16" x14ac:dyDescent="0.25">
      <c r="A153" s="42" t="s">
        <v>303</v>
      </c>
      <c r="B153" s="43" t="s">
        <v>615</v>
      </c>
      <c r="C153" s="44"/>
      <c r="D153" s="44"/>
      <c r="E153" s="44"/>
      <c r="F153" s="44"/>
      <c r="G153" s="44"/>
      <c r="H153" s="44"/>
      <c r="I153" s="44"/>
      <c r="J153" s="44"/>
      <c r="K153" s="44">
        <v>1180000</v>
      </c>
      <c r="L153" s="44"/>
      <c r="M153" s="44"/>
      <c r="N153" s="44"/>
      <c r="O153" s="44"/>
      <c r="P153" s="44">
        <f t="shared" ref="P153:P156" si="13">+C153-D153+E153-F153+G153-H153+I153-J153+K153-L153+M153-N153+O153</f>
        <v>1180000</v>
      </c>
    </row>
    <row r="154" spans="1:16" x14ac:dyDescent="0.25">
      <c r="A154" s="42" t="s">
        <v>616</v>
      </c>
      <c r="B154" s="43" t="s">
        <v>617</v>
      </c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>
        <f t="shared" si="13"/>
        <v>0</v>
      </c>
    </row>
    <row r="155" spans="1:16" x14ac:dyDescent="0.25">
      <c r="A155" s="42" t="s">
        <v>618</v>
      </c>
      <c r="B155" s="43" t="s">
        <v>619</v>
      </c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>
        <f t="shared" si="13"/>
        <v>0</v>
      </c>
    </row>
    <row r="156" spans="1:16" x14ac:dyDescent="0.25">
      <c r="A156" s="42" t="s">
        <v>620</v>
      </c>
      <c r="B156" s="43" t="s">
        <v>621</v>
      </c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>
        <f t="shared" si="13"/>
        <v>0</v>
      </c>
    </row>
    <row r="157" spans="1:16" x14ac:dyDescent="0.25">
      <c r="A157" s="45"/>
      <c r="B157" s="46"/>
      <c r="C157" s="47">
        <f t="shared" ref="C157:O157" si="14">SUM(C152:C155)</f>
        <v>0</v>
      </c>
      <c r="D157" s="47">
        <f t="shared" si="14"/>
        <v>0</v>
      </c>
      <c r="E157" s="47">
        <f t="shared" si="14"/>
        <v>0</v>
      </c>
      <c r="F157" s="47">
        <f t="shared" si="14"/>
        <v>0</v>
      </c>
      <c r="G157" s="47">
        <f t="shared" si="14"/>
        <v>0</v>
      </c>
      <c r="H157" s="47">
        <f t="shared" si="14"/>
        <v>0</v>
      </c>
      <c r="I157" s="47">
        <f t="shared" si="14"/>
        <v>0</v>
      </c>
      <c r="J157" s="47">
        <f t="shared" si="14"/>
        <v>0</v>
      </c>
      <c r="K157" s="47">
        <f t="shared" si="14"/>
        <v>1180000</v>
      </c>
      <c r="L157" s="47">
        <f t="shared" si="14"/>
        <v>0</v>
      </c>
      <c r="M157" s="47">
        <f t="shared" si="14"/>
        <v>0</v>
      </c>
      <c r="N157" s="47">
        <f t="shared" si="14"/>
        <v>0</v>
      </c>
      <c r="O157" s="47">
        <f t="shared" si="14"/>
        <v>0</v>
      </c>
      <c r="P157" s="47">
        <f t="shared" ref="P157" si="15">SUM(P152:P155)</f>
        <v>1180000</v>
      </c>
    </row>
    <row r="158" spans="1:16" s="41" customFormat="1" x14ac:dyDescent="0.25">
      <c r="A158" s="38"/>
      <c r="B158" s="39" t="s">
        <v>548</v>
      </c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1:16" s="41" customFormat="1" x14ac:dyDescent="0.25">
      <c r="A159" s="38" t="s">
        <v>569</v>
      </c>
      <c r="B159" s="39" t="s">
        <v>306</v>
      </c>
      <c r="C159" s="40"/>
      <c r="D159" s="40"/>
      <c r="E159" s="40"/>
      <c r="F159" s="40"/>
      <c r="G159" s="40"/>
      <c r="H159" s="40"/>
      <c r="I159" s="40"/>
      <c r="J159" s="40"/>
      <c r="K159" s="40">
        <f>+J175-K175</f>
        <v>0</v>
      </c>
      <c r="L159" s="40"/>
      <c r="M159" s="40"/>
      <c r="N159" s="40"/>
      <c r="O159" s="40"/>
      <c r="P159" s="40"/>
    </row>
    <row r="160" spans="1:16" x14ac:dyDescent="0.25">
      <c r="A160" s="42" t="s">
        <v>307</v>
      </c>
      <c r="B160" s="43" t="s">
        <v>549</v>
      </c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9">
        <f t="shared" ref="P160:P173" si="16">+C160-D160+E160-F160+G160-H160+I160-J160+K160-L160+M160-N160+O160</f>
        <v>0</v>
      </c>
    </row>
    <row r="161" spans="1:19" x14ac:dyDescent="0.25">
      <c r="A161" s="42" t="s">
        <v>13</v>
      </c>
      <c r="B161" s="43" t="s">
        <v>622</v>
      </c>
      <c r="C161" s="44">
        <v>508000000</v>
      </c>
      <c r="D161" s="44"/>
      <c r="E161" s="44"/>
      <c r="F161" s="44"/>
      <c r="G161" s="44"/>
      <c r="H161" s="44"/>
      <c r="I161" s="44"/>
      <c r="J161" s="44"/>
      <c r="K161" s="44"/>
      <c r="L161" s="44">
        <v>508000000</v>
      </c>
      <c r="M161" s="44"/>
      <c r="N161" s="44"/>
      <c r="O161" s="44"/>
      <c r="P161" s="49">
        <f t="shared" si="16"/>
        <v>0</v>
      </c>
      <c r="R161" s="36"/>
      <c r="S161" s="51"/>
    </row>
    <row r="162" spans="1:19" x14ac:dyDescent="0.25">
      <c r="A162" s="42" t="s">
        <v>4</v>
      </c>
      <c r="B162" s="43" t="s">
        <v>623</v>
      </c>
      <c r="C162" s="44">
        <v>17301573000</v>
      </c>
      <c r="D162" s="44"/>
      <c r="E162" s="44"/>
      <c r="F162" s="44"/>
      <c r="G162" s="44"/>
      <c r="H162" s="44"/>
      <c r="I162" s="44"/>
      <c r="J162" s="44"/>
      <c r="K162" s="44"/>
      <c r="L162" s="44">
        <v>1985090841</v>
      </c>
      <c r="M162" s="44"/>
      <c r="N162" s="44"/>
      <c r="O162" s="44"/>
      <c r="P162" s="49">
        <f t="shared" si="16"/>
        <v>15316482159</v>
      </c>
      <c r="R162" s="36"/>
      <c r="S162" s="51"/>
    </row>
    <row r="163" spans="1:19" x14ac:dyDescent="0.25">
      <c r="A163" s="42" t="s">
        <v>1</v>
      </c>
      <c r="B163" s="43" t="s">
        <v>14</v>
      </c>
      <c r="C163" s="44">
        <v>19884055000</v>
      </c>
      <c r="D163" s="44"/>
      <c r="E163" s="44"/>
      <c r="F163" s="44"/>
      <c r="G163" s="44"/>
      <c r="H163" s="44"/>
      <c r="I163" s="44"/>
      <c r="J163" s="44"/>
      <c r="K163" s="44"/>
      <c r="L163" s="44">
        <v>1507762167</v>
      </c>
      <c r="M163" s="44"/>
      <c r="N163" s="44"/>
      <c r="O163" s="44"/>
      <c r="P163" s="49">
        <f t="shared" si="16"/>
        <v>18376292833</v>
      </c>
      <c r="R163" s="36"/>
      <c r="S163" s="51"/>
    </row>
    <row r="164" spans="1:19" x14ac:dyDescent="0.25">
      <c r="A164" s="42" t="s">
        <v>6</v>
      </c>
      <c r="B164" s="43" t="s">
        <v>14</v>
      </c>
      <c r="C164" s="44">
        <v>5985658000</v>
      </c>
      <c r="D164" s="44"/>
      <c r="E164" s="44"/>
      <c r="F164" s="44"/>
      <c r="G164" s="44"/>
      <c r="H164" s="44"/>
      <c r="I164" s="44"/>
      <c r="J164" s="44"/>
      <c r="K164" s="44"/>
      <c r="L164" s="44">
        <v>1537907100</v>
      </c>
      <c r="M164" s="44"/>
      <c r="N164" s="44"/>
      <c r="O164" s="44"/>
      <c r="P164" s="49">
        <f t="shared" si="16"/>
        <v>4447750900</v>
      </c>
      <c r="R164" s="36"/>
      <c r="S164" s="51"/>
    </row>
    <row r="165" spans="1:19" x14ac:dyDescent="0.25">
      <c r="A165" s="42" t="s">
        <v>7</v>
      </c>
      <c r="B165" s="43" t="s">
        <v>14</v>
      </c>
      <c r="C165" s="44">
        <v>12888312000</v>
      </c>
      <c r="D165" s="44"/>
      <c r="E165" s="44"/>
      <c r="F165" s="44"/>
      <c r="G165" s="44"/>
      <c r="H165" s="44"/>
      <c r="I165" s="44"/>
      <c r="J165" s="44"/>
      <c r="K165" s="44"/>
      <c r="L165" s="44">
        <v>0</v>
      </c>
      <c r="M165" s="44"/>
      <c r="N165" s="44"/>
      <c r="O165" s="44"/>
      <c r="P165" s="49">
        <f t="shared" si="16"/>
        <v>12888312000</v>
      </c>
      <c r="R165" s="36"/>
      <c r="S165" s="51"/>
    </row>
    <row r="166" spans="1:19" x14ac:dyDescent="0.25">
      <c r="A166" s="42" t="s">
        <v>10</v>
      </c>
      <c r="B166" s="43" t="s">
        <v>624</v>
      </c>
      <c r="C166" s="44">
        <v>4546391000</v>
      </c>
      <c r="D166" s="44"/>
      <c r="E166" s="44"/>
      <c r="F166" s="44"/>
      <c r="G166" s="44"/>
      <c r="H166" s="44"/>
      <c r="I166" s="44"/>
      <c r="J166" s="44"/>
      <c r="K166" s="44"/>
      <c r="L166" s="44">
        <v>1072188200</v>
      </c>
      <c r="M166" s="44"/>
      <c r="N166" s="44"/>
      <c r="O166" s="44"/>
      <c r="P166" s="49">
        <f t="shared" si="16"/>
        <v>3474202800</v>
      </c>
      <c r="R166" s="36"/>
      <c r="S166" s="51"/>
    </row>
    <row r="167" spans="1:19" x14ac:dyDescent="0.25">
      <c r="A167" s="42" t="s">
        <v>5</v>
      </c>
      <c r="B167" s="43" t="s">
        <v>15</v>
      </c>
      <c r="C167" s="44">
        <v>2621539000</v>
      </c>
      <c r="D167" s="44"/>
      <c r="E167" s="44"/>
      <c r="F167" s="44"/>
      <c r="G167" s="44"/>
      <c r="H167" s="44"/>
      <c r="I167" s="44"/>
      <c r="J167" s="44"/>
      <c r="K167" s="44"/>
      <c r="L167" s="44">
        <v>338949000</v>
      </c>
      <c r="M167" s="44"/>
      <c r="N167" s="44"/>
      <c r="O167" s="44"/>
      <c r="P167" s="49">
        <f t="shared" si="16"/>
        <v>2282590000</v>
      </c>
      <c r="R167" s="36"/>
      <c r="S167" s="51"/>
    </row>
    <row r="168" spans="1:19" x14ac:dyDescent="0.25">
      <c r="A168" s="42" t="s">
        <v>2</v>
      </c>
      <c r="B168" s="43" t="s">
        <v>15</v>
      </c>
      <c r="C168" s="44">
        <v>7974066000</v>
      </c>
      <c r="D168" s="44"/>
      <c r="E168" s="44"/>
      <c r="F168" s="44"/>
      <c r="G168" s="44"/>
      <c r="H168" s="44"/>
      <c r="I168" s="44"/>
      <c r="J168" s="44"/>
      <c r="K168" s="44"/>
      <c r="L168" s="44">
        <v>1557225000</v>
      </c>
      <c r="M168" s="44"/>
      <c r="N168" s="44"/>
      <c r="O168" s="44"/>
      <c r="P168" s="49">
        <f t="shared" si="16"/>
        <v>6416841000</v>
      </c>
      <c r="R168" s="36"/>
      <c r="S168" s="51"/>
    </row>
    <row r="169" spans="1:19" x14ac:dyDescent="0.25">
      <c r="A169" s="42" t="s">
        <v>11</v>
      </c>
      <c r="B169" s="43" t="s">
        <v>506</v>
      </c>
      <c r="C169" s="44">
        <v>1857176000</v>
      </c>
      <c r="D169" s="44"/>
      <c r="E169" s="44"/>
      <c r="F169" s="44"/>
      <c r="G169" s="44"/>
      <c r="H169" s="44"/>
      <c r="I169" s="44"/>
      <c r="J169" s="44"/>
      <c r="K169" s="44"/>
      <c r="L169" s="44">
        <v>0</v>
      </c>
      <c r="M169" s="44"/>
      <c r="N169" s="44"/>
      <c r="O169" s="44"/>
      <c r="P169" s="49">
        <f t="shared" si="16"/>
        <v>1857176000</v>
      </c>
      <c r="R169" s="36"/>
      <c r="S169" s="51"/>
    </row>
    <row r="170" spans="1:19" x14ac:dyDescent="0.25">
      <c r="A170" s="42" t="s">
        <v>9</v>
      </c>
      <c r="B170" s="43" t="s">
        <v>556</v>
      </c>
      <c r="C170" s="44">
        <v>5656144000</v>
      </c>
      <c r="D170" s="44"/>
      <c r="E170" s="44"/>
      <c r="F170" s="44"/>
      <c r="G170" s="44"/>
      <c r="H170" s="44"/>
      <c r="I170" s="44"/>
      <c r="J170" s="44"/>
      <c r="K170" s="44"/>
      <c r="L170" s="44">
        <v>88856000</v>
      </c>
      <c r="M170" s="44"/>
      <c r="N170" s="44"/>
      <c r="O170" s="44"/>
      <c r="P170" s="49">
        <f t="shared" si="16"/>
        <v>5567288000</v>
      </c>
      <c r="R170" s="36"/>
      <c r="S170" s="51"/>
    </row>
    <row r="171" spans="1:19" x14ac:dyDescent="0.25">
      <c r="A171" s="42" t="s">
        <v>8</v>
      </c>
      <c r="B171" s="43" t="s">
        <v>556</v>
      </c>
      <c r="C171" s="44">
        <v>2465978000</v>
      </c>
      <c r="D171" s="44"/>
      <c r="E171" s="44"/>
      <c r="F171" s="44"/>
      <c r="G171" s="44"/>
      <c r="H171" s="44"/>
      <c r="I171" s="44"/>
      <c r="J171" s="44"/>
      <c r="K171" s="44"/>
      <c r="L171" s="44">
        <v>341391000</v>
      </c>
      <c r="M171" s="44"/>
      <c r="N171" s="44"/>
      <c r="O171" s="44"/>
      <c r="P171" s="49">
        <f t="shared" si="16"/>
        <v>2124587000</v>
      </c>
      <c r="R171" s="36"/>
      <c r="S171" s="51"/>
    </row>
    <row r="172" spans="1:19" x14ac:dyDescent="0.25">
      <c r="A172" s="42" t="s">
        <v>3</v>
      </c>
      <c r="B172" s="43" t="s">
        <v>510</v>
      </c>
      <c r="C172" s="44">
        <v>1170342000</v>
      </c>
      <c r="D172" s="44"/>
      <c r="E172" s="44"/>
      <c r="F172" s="44"/>
      <c r="G172" s="44"/>
      <c r="H172" s="44"/>
      <c r="I172" s="44"/>
      <c r="J172" s="44"/>
      <c r="K172" s="44"/>
      <c r="L172" s="44">
        <v>0</v>
      </c>
      <c r="M172" s="44"/>
      <c r="N172" s="44"/>
      <c r="O172" s="44"/>
      <c r="P172" s="49">
        <f t="shared" si="16"/>
        <v>1170342000</v>
      </c>
      <c r="R172" s="36"/>
      <c r="S172" s="51"/>
    </row>
    <row r="173" spans="1:19" x14ac:dyDescent="0.25">
      <c r="A173" s="42" t="s">
        <v>0</v>
      </c>
      <c r="B173" s="43" t="s">
        <v>625</v>
      </c>
      <c r="C173" s="44">
        <v>6733717000</v>
      </c>
      <c r="D173" s="44"/>
      <c r="E173" s="44"/>
      <c r="F173" s="44"/>
      <c r="G173" s="44"/>
      <c r="H173" s="44"/>
      <c r="I173" s="44"/>
      <c r="J173" s="44"/>
      <c r="K173" s="44"/>
      <c r="L173" s="44">
        <v>494537000</v>
      </c>
      <c r="M173" s="44"/>
      <c r="N173" s="44"/>
      <c r="O173" s="44"/>
      <c r="P173" s="49">
        <f t="shared" si="16"/>
        <v>6239180000</v>
      </c>
      <c r="R173" s="36"/>
      <c r="S173" s="51"/>
    </row>
    <row r="174" spans="1:19" x14ac:dyDescent="0.25">
      <c r="A174" s="45"/>
      <c r="B174" s="46"/>
      <c r="C174" s="47">
        <f>SUM(C161:C173)</f>
        <v>89592951000</v>
      </c>
      <c r="D174" s="47">
        <f t="shared" ref="D174:P174" si="17">SUM(D161:D173)</f>
        <v>0</v>
      </c>
      <c r="E174" s="47">
        <f t="shared" si="17"/>
        <v>0</v>
      </c>
      <c r="F174" s="47">
        <f t="shared" si="17"/>
        <v>0</v>
      </c>
      <c r="G174" s="47">
        <f t="shared" si="17"/>
        <v>0</v>
      </c>
      <c r="H174" s="47">
        <f t="shared" si="17"/>
        <v>0</v>
      </c>
      <c r="I174" s="47">
        <f t="shared" si="17"/>
        <v>0</v>
      </c>
      <c r="J174" s="47">
        <f t="shared" si="17"/>
        <v>0</v>
      </c>
      <c r="K174" s="47">
        <f t="shared" si="17"/>
        <v>0</v>
      </c>
      <c r="L174" s="47">
        <f t="shared" si="17"/>
        <v>9431906308</v>
      </c>
      <c r="M174" s="47">
        <f t="shared" si="17"/>
        <v>0</v>
      </c>
      <c r="N174" s="47">
        <f t="shared" si="17"/>
        <v>0</v>
      </c>
      <c r="O174" s="47">
        <f t="shared" si="17"/>
        <v>0</v>
      </c>
      <c r="P174" s="47">
        <f t="shared" si="17"/>
        <v>80161044692</v>
      </c>
    </row>
    <row r="175" spans="1:19" s="55" customFormat="1" ht="18" customHeight="1" x14ac:dyDescent="0.3">
      <c r="A175" s="52"/>
      <c r="B175" s="53" t="s">
        <v>626</v>
      </c>
      <c r="C175" s="54">
        <f t="shared" ref="C175:P175" si="18">+C49+C63+C84+C151+C157+C174</f>
        <v>118847250000</v>
      </c>
      <c r="D175" s="54">
        <f t="shared" si="18"/>
        <v>60000000</v>
      </c>
      <c r="E175" s="54">
        <f t="shared" si="18"/>
        <v>60000000</v>
      </c>
      <c r="F175" s="54">
        <f t="shared" si="18"/>
        <v>0</v>
      </c>
      <c r="G175" s="54">
        <f t="shared" si="18"/>
        <v>0</v>
      </c>
      <c r="H175" s="54">
        <f t="shared" si="18"/>
        <v>923947836</v>
      </c>
      <c r="I175" s="54">
        <f t="shared" si="18"/>
        <v>923947836</v>
      </c>
      <c r="J175" s="54">
        <f t="shared" si="18"/>
        <v>21180000</v>
      </c>
      <c r="K175" s="54">
        <f t="shared" si="18"/>
        <v>21180000</v>
      </c>
      <c r="L175" s="54"/>
      <c r="M175" s="54"/>
      <c r="N175" s="54"/>
      <c r="O175" s="54"/>
      <c r="P175" s="54">
        <f t="shared" si="18"/>
        <v>109415343692</v>
      </c>
    </row>
    <row r="176" spans="1:19" x14ac:dyDescent="0.25">
      <c r="I176" s="58">
        <f>+H175-I175</f>
        <v>0</v>
      </c>
      <c r="K176" s="58">
        <f>+J175-K175</f>
        <v>0</v>
      </c>
      <c r="M176" s="58"/>
      <c r="O176" s="58"/>
      <c r="P176" s="59">
        <f>+C175-P175</f>
        <v>9431906308</v>
      </c>
    </row>
    <row r="178" spans="16:16" x14ac:dyDescent="0.25">
      <c r="P178" s="58"/>
    </row>
    <row r="179" spans="16:16" x14ac:dyDescent="0.25">
      <c r="P179" s="58"/>
    </row>
    <row r="180" spans="16:16" x14ac:dyDescent="0.25">
      <c r="P180" s="58"/>
    </row>
  </sheetData>
  <mergeCells count="10">
    <mergeCell ref="J1:K1"/>
    <mergeCell ref="L1:M1"/>
    <mergeCell ref="N1:O1"/>
    <mergeCell ref="P1:P2"/>
    <mergeCell ref="A1:A2"/>
    <mergeCell ref="B1:B2"/>
    <mergeCell ref="C1:C2"/>
    <mergeCell ref="D1:E1"/>
    <mergeCell ref="F1:G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5"/>
  <sheetViews>
    <sheetView topLeftCell="A7" workbookViewId="0">
      <pane xSplit="3" ySplit="2" topLeftCell="D9" activePane="bottomRight" state="frozen"/>
      <selection activeCell="A7" sqref="A7"/>
      <selection pane="topRight" activeCell="D7" sqref="D7"/>
      <selection pane="bottomLeft" activeCell="A9" sqref="A9"/>
      <selection pane="bottomRight" activeCell="E9" sqref="E9"/>
    </sheetView>
  </sheetViews>
  <sheetFormatPr baseColWidth="10" defaultRowHeight="14.4" x14ac:dyDescent="0.3"/>
  <cols>
    <col min="1" max="1" width="23.109375" customWidth="1"/>
    <col min="2" max="2" width="26.88671875" customWidth="1"/>
    <col min="3" max="3" width="19.88671875" style="16" bestFit="1" customWidth="1"/>
    <col min="4" max="5" width="18.88671875" style="16" bestFit="1" customWidth="1"/>
    <col min="6" max="6" width="19.88671875" style="16" bestFit="1" customWidth="1"/>
    <col min="7" max="7" width="11.5546875" style="16" bestFit="1" customWidth="1"/>
    <col min="8" max="8" width="19.88671875" style="16" bestFit="1" customWidth="1"/>
  </cols>
  <sheetData>
    <row r="1" spans="1:8" x14ac:dyDescent="0.3">
      <c r="A1" s="4" t="s">
        <v>18</v>
      </c>
      <c r="B1" s="5"/>
      <c r="C1" s="6"/>
      <c r="D1" s="6"/>
      <c r="E1" s="6"/>
      <c r="F1" s="6"/>
      <c r="G1" s="6"/>
      <c r="H1" s="6"/>
    </row>
    <row r="2" spans="1:8" x14ac:dyDescent="0.3">
      <c r="A2" s="7" t="s">
        <v>19</v>
      </c>
      <c r="B2" s="8"/>
      <c r="C2" s="9"/>
      <c r="D2" s="9"/>
      <c r="E2" s="9"/>
      <c r="F2" s="9"/>
      <c r="G2" s="9"/>
      <c r="H2" s="9"/>
    </row>
    <row r="3" spans="1:8" x14ac:dyDescent="0.3">
      <c r="A3" s="7" t="s">
        <v>20</v>
      </c>
      <c r="B3" s="8"/>
      <c r="C3" s="9"/>
      <c r="D3" s="9"/>
      <c r="E3" s="9"/>
      <c r="F3" s="9"/>
      <c r="G3" s="9"/>
      <c r="H3" s="9"/>
    </row>
    <row r="4" spans="1:8" x14ac:dyDescent="0.3">
      <c r="A4" s="7" t="s">
        <v>21</v>
      </c>
      <c r="B4" s="8"/>
      <c r="C4" s="9"/>
      <c r="D4" s="9"/>
      <c r="E4" s="9"/>
      <c r="F4" s="9"/>
      <c r="G4" s="9"/>
      <c r="H4" s="9"/>
    </row>
    <row r="5" spans="1:8" x14ac:dyDescent="0.3">
      <c r="A5" s="7" t="s">
        <v>22</v>
      </c>
      <c r="B5" s="8"/>
      <c r="C5" s="9"/>
      <c r="D5" s="9"/>
      <c r="E5" s="9"/>
      <c r="F5" s="9"/>
      <c r="G5" s="9"/>
      <c r="H5" s="9"/>
    </row>
    <row r="6" spans="1:8" x14ac:dyDescent="0.3">
      <c r="A6" s="10" t="s">
        <v>23</v>
      </c>
      <c r="B6" s="11"/>
      <c r="C6" s="12"/>
      <c r="D6" s="12"/>
      <c r="E6" s="12"/>
      <c r="F6" s="12"/>
      <c r="G6" s="12"/>
      <c r="H6" s="12"/>
    </row>
    <row r="7" spans="1:8" x14ac:dyDescent="0.3">
      <c r="A7" s="34" t="s">
        <v>24</v>
      </c>
      <c r="B7" s="34" t="s">
        <v>12</v>
      </c>
      <c r="C7" s="34" t="s">
        <v>16</v>
      </c>
      <c r="D7" s="34" t="s">
        <v>25</v>
      </c>
      <c r="E7" s="34"/>
      <c r="F7" s="34" t="s">
        <v>17</v>
      </c>
      <c r="G7" s="34" t="s">
        <v>26</v>
      </c>
      <c r="H7" s="34" t="s">
        <v>27</v>
      </c>
    </row>
    <row r="8" spans="1:8" x14ac:dyDescent="0.3">
      <c r="A8" s="34"/>
      <c r="B8" s="34"/>
      <c r="C8" s="34"/>
      <c r="D8" s="13" t="s">
        <v>28</v>
      </c>
      <c r="E8" s="13" t="s">
        <v>29</v>
      </c>
      <c r="F8" s="34"/>
      <c r="G8" s="34"/>
      <c r="H8" s="34"/>
    </row>
    <row r="9" spans="1:8" s="19" customFormat="1" x14ac:dyDescent="0.3">
      <c r="A9" s="17">
        <v>3</v>
      </c>
      <c r="B9" s="17" t="s">
        <v>30</v>
      </c>
      <c r="C9" s="18">
        <v>118847250000</v>
      </c>
      <c r="D9" s="18">
        <v>0</v>
      </c>
      <c r="E9" s="18">
        <v>-9431906308</v>
      </c>
      <c r="F9" s="18">
        <v>109415343692</v>
      </c>
      <c r="G9" s="18">
        <v>0</v>
      </c>
      <c r="H9" s="18">
        <v>109415343692</v>
      </c>
    </row>
    <row r="10" spans="1:8" s="19" customFormat="1" x14ac:dyDescent="0.3">
      <c r="A10" s="20"/>
      <c r="B10" s="17" t="s">
        <v>31</v>
      </c>
      <c r="C10" s="18">
        <v>29254299000</v>
      </c>
      <c r="D10" s="18">
        <v>0</v>
      </c>
      <c r="E10" s="18">
        <v>0</v>
      </c>
      <c r="F10" s="18">
        <v>29254299000</v>
      </c>
      <c r="G10" s="18">
        <v>0</v>
      </c>
      <c r="H10" s="18">
        <v>29254299000</v>
      </c>
    </row>
    <row r="11" spans="1:8" x14ac:dyDescent="0.3">
      <c r="A11" s="15"/>
      <c r="B11" s="1" t="s">
        <v>32</v>
      </c>
      <c r="C11" s="14">
        <v>17151330000</v>
      </c>
      <c r="D11" s="14">
        <v>0</v>
      </c>
      <c r="E11" s="14">
        <v>0</v>
      </c>
      <c r="F11" s="14">
        <v>17151330000</v>
      </c>
      <c r="G11" s="14">
        <v>0</v>
      </c>
      <c r="H11" s="14">
        <v>17151330000</v>
      </c>
    </row>
    <row r="12" spans="1:8" x14ac:dyDescent="0.3">
      <c r="A12" s="1" t="s">
        <v>33</v>
      </c>
      <c r="B12" s="1" t="s">
        <v>34</v>
      </c>
      <c r="C12" s="14">
        <v>17151330000</v>
      </c>
      <c r="D12" s="14">
        <v>0</v>
      </c>
      <c r="E12" s="14">
        <v>0</v>
      </c>
      <c r="F12" s="14">
        <v>17151330000</v>
      </c>
      <c r="G12" s="14">
        <v>0</v>
      </c>
      <c r="H12" s="14">
        <v>17151330000</v>
      </c>
    </row>
    <row r="13" spans="1:8" x14ac:dyDescent="0.3">
      <c r="A13" s="1" t="s">
        <v>35</v>
      </c>
      <c r="B13" s="1" t="s">
        <v>36</v>
      </c>
      <c r="C13" s="14">
        <v>12210158000</v>
      </c>
      <c r="D13" s="14">
        <v>0</v>
      </c>
      <c r="E13" s="14">
        <v>0</v>
      </c>
      <c r="F13" s="14">
        <v>12210158000</v>
      </c>
      <c r="G13" s="14">
        <v>0</v>
      </c>
      <c r="H13" s="14">
        <v>12210158000</v>
      </c>
    </row>
    <row r="14" spans="1:8" x14ac:dyDescent="0.3">
      <c r="A14" s="1" t="s">
        <v>37</v>
      </c>
      <c r="B14" s="1" t="s">
        <v>38</v>
      </c>
      <c r="C14" s="14">
        <v>8669738000</v>
      </c>
      <c r="D14" s="14">
        <v>0</v>
      </c>
      <c r="E14" s="14">
        <v>0</v>
      </c>
      <c r="F14" s="14">
        <v>8669738000</v>
      </c>
      <c r="G14" s="14">
        <v>0</v>
      </c>
      <c r="H14" s="14">
        <v>8669738000</v>
      </c>
    </row>
    <row r="15" spans="1:8" x14ac:dyDescent="0.3">
      <c r="A15" s="1" t="s">
        <v>39</v>
      </c>
      <c r="B15" s="1" t="s">
        <v>40</v>
      </c>
      <c r="C15" s="14">
        <v>6357111000</v>
      </c>
      <c r="D15" s="14">
        <v>0</v>
      </c>
      <c r="E15" s="14">
        <v>0</v>
      </c>
      <c r="F15" s="14">
        <v>6357111000</v>
      </c>
      <c r="G15" s="14">
        <v>0</v>
      </c>
      <c r="H15" s="14">
        <v>6357111000</v>
      </c>
    </row>
    <row r="16" spans="1:8" x14ac:dyDescent="0.3">
      <c r="A16" s="1" t="s">
        <v>41</v>
      </c>
      <c r="B16" s="1" t="s">
        <v>42</v>
      </c>
      <c r="C16" s="14">
        <v>0</v>
      </c>
      <c r="D16" s="14">
        <v>0</v>
      </c>
      <c r="E16" s="14">
        <v>30000000</v>
      </c>
      <c r="F16" s="14">
        <v>30000000</v>
      </c>
      <c r="G16" s="14">
        <v>0</v>
      </c>
      <c r="H16" s="14">
        <v>30000000</v>
      </c>
    </row>
    <row r="17" spans="1:8" x14ac:dyDescent="0.3">
      <c r="A17" s="1" t="s">
        <v>43</v>
      </c>
      <c r="B17" s="1" t="s">
        <v>44</v>
      </c>
      <c r="C17" s="14">
        <v>0</v>
      </c>
      <c r="D17" s="14">
        <v>0</v>
      </c>
      <c r="E17" s="14">
        <v>30000000</v>
      </c>
      <c r="F17" s="14">
        <v>30000000</v>
      </c>
      <c r="G17" s="14">
        <v>0</v>
      </c>
      <c r="H17" s="14">
        <v>30000000</v>
      </c>
    </row>
    <row r="18" spans="1:8" x14ac:dyDescent="0.3">
      <c r="A18" s="1" t="s">
        <v>45</v>
      </c>
      <c r="B18" s="1" t="s">
        <v>46</v>
      </c>
      <c r="C18" s="14">
        <v>588003000</v>
      </c>
      <c r="D18" s="14">
        <v>0</v>
      </c>
      <c r="E18" s="14">
        <v>0</v>
      </c>
      <c r="F18" s="14">
        <v>588003000</v>
      </c>
      <c r="G18" s="14">
        <v>0</v>
      </c>
      <c r="H18" s="14">
        <v>588003000</v>
      </c>
    </row>
    <row r="19" spans="1:8" x14ac:dyDescent="0.3">
      <c r="A19" s="1" t="s">
        <v>47</v>
      </c>
      <c r="B19" s="1" t="s">
        <v>48</v>
      </c>
      <c r="C19" s="14">
        <v>132248000</v>
      </c>
      <c r="D19" s="14">
        <v>0</v>
      </c>
      <c r="E19" s="14">
        <v>-60000000</v>
      </c>
      <c r="F19" s="14">
        <v>72248000</v>
      </c>
      <c r="G19" s="14">
        <v>0</v>
      </c>
      <c r="H19" s="14">
        <v>72248000</v>
      </c>
    </row>
    <row r="20" spans="1:8" x14ac:dyDescent="0.3">
      <c r="A20" s="1" t="s">
        <v>49</v>
      </c>
      <c r="B20" s="1" t="s">
        <v>50</v>
      </c>
      <c r="C20" s="14">
        <v>3651000</v>
      </c>
      <c r="D20" s="14">
        <v>-645000</v>
      </c>
      <c r="E20" s="14">
        <v>-645000</v>
      </c>
      <c r="F20" s="14">
        <v>3006000</v>
      </c>
      <c r="G20" s="14">
        <v>0</v>
      </c>
      <c r="H20" s="14">
        <v>3006000</v>
      </c>
    </row>
    <row r="21" spans="1:8" x14ac:dyDescent="0.3">
      <c r="A21" s="1" t="s">
        <v>51</v>
      </c>
      <c r="B21" s="1" t="s">
        <v>52</v>
      </c>
      <c r="C21" s="14">
        <v>2364000</v>
      </c>
      <c r="D21" s="14">
        <v>0</v>
      </c>
      <c r="E21" s="14">
        <v>0</v>
      </c>
      <c r="F21" s="14">
        <v>2364000</v>
      </c>
      <c r="G21" s="14">
        <v>0</v>
      </c>
      <c r="H21" s="14">
        <v>2364000</v>
      </c>
    </row>
    <row r="22" spans="1:8" x14ac:dyDescent="0.3">
      <c r="A22" s="1" t="s">
        <v>53</v>
      </c>
      <c r="B22" s="1" t="s">
        <v>54</v>
      </c>
      <c r="C22" s="14">
        <v>210646000</v>
      </c>
      <c r="D22" s="14">
        <v>0</v>
      </c>
      <c r="E22" s="14">
        <v>0</v>
      </c>
      <c r="F22" s="14">
        <v>210646000</v>
      </c>
      <c r="G22" s="14">
        <v>0</v>
      </c>
      <c r="H22" s="14">
        <v>210646000</v>
      </c>
    </row>
    <row r="23" spans="1:8" x14ac:dyDescent="0.3">
      <c r="A23" s="1" t="s">
        <v>55</v>
      </c>
      <c r="B23" s="1" t="s">
        <v>56</v>
      </c>
      <c r="C23" s="14">
        <v>929542000</v>
      </c>
      <c r="D23" s="14">
        <v>0</v>
      </c>
      <c r="E23" s="14">
        <v>0</v>
      </c>
      <c r="F23" s="14">
        <v>929542000</v>
      </c>
      <c r="G23" s="14">
        <v>0</v>
      </c>
      <c r="H23" s="14">
        <v>929542000</v>
      </c>
    </row>
    <row r="24" spans="1:8" x14ac:dyDescent="0.3">
      <c r="A24" s="1" t="s">
        <v>57</v>
      </c>
      <c r="B24" s="1" t="s">
        <v>58</v>
      </c>
      <c r="C24" s="14">
        <v>446173000</v>
      </c>
      <c r="D24" s="14">
        <v>0</v>
      </c>
      <c r="E24" s="14">
        <v>0</v>
      </c>
      <c r="F24" s="14">
        <v>446173000</v>
      </c>
      <c r="G24" s="14">
        <v>0</v>
      </c>
      <c r="H24" s="14">
        <v>446173000</v>
      </c>
    </row>
    <row r="25" spans="1:8" x14ac:dyDescent="0.3">
      <c r="A25" s="1" t="s">
        <v>59</v>
      </c>
      <c r="B25" s="1" t="s">
        <v>60</v>
      </c>
      <c r="C25" s="14">
        <v>0</v>
      </c>
      <c r="D25" s="14">
        <v>645000</v>
      </c>
      <c r="E25" s="14">
        <v>645000</v>
      </c>
      <c r="F25" s="14">
        <v>645000</v>
      </c>
      <c r="G25" s="14">
        <v>0</v>
      </c>
      <c r="H25" s="14">
        <v>645000</v>
      </c>
    </row>
    <row r="26" spans="1:8" x14ac:dyDescent="0.3">
      <c r="A26" s="1" t="s">
        <v>61</v>
      </c>
      <c r="B26" s="1" t="s">
        <v>62</v>
      </c>
      <c r="C26" s="14">
        <v>3540420000</v>
      </c>
      <c r="D26" s="14">
        <v>0</v>
      </c>
      <c r="E26" s="14">
        <v>0</v>
      </c>
      <c r="F26" s="14">
        <v>3540420000</v>
      </c>
      <c r="G26" s="14">
        <v>0</v>
      </c>
      <c r="H26" s="14">
        <v>3540420000</v>
      </c>
    </row>
    <row r="27" spans="1:8" x14ac:dyDescent="0.3">
      <c r="A27" s="1" t="s">
        <v>63</v>
      </c>
      <c r="B27" s="1" t="s">
        <v>64</v>
      </c>
      <c r="C27" s="14">
        <v>252064000</v>
      </c>
      <c r="D27" s="14">
        <v>0</v>
      </c>
      <c r="E27" s="14">
        <v>0</v>
      </c>
      <c r="F27" s="14">
        <v>252064000</v>
      </c>
      <c r="G27" s="14">
        <v>0</v>
      </c>
      <c r="H27" s="14">
        <v>252064000</v>
      </c>
    </row>
    <row r="28" spans="1:8" x14ac:dyDescent="0.3">
      <c r="A28" s="1" t="s">
        <v>65</v>
      </c>
      <c r="B28" s="1" t="s">
        <v>66</v>
      </c>
      <c r="C28" s="14">
        <v>2253613000</v>
      </c>
      <c r="D28" s="14">
        <v>0</v>
      </c>
      <c r="E28" s="14">
        <v>0</v>
      </c>
      <c r="F28" s="14">
        <v>2253613000</v>
      </c>
      <c r="G28" s="14">
        <v>0</v>
      </c>
      <c r="H28" s="14">
        <v>2253613000</v>
      </c>
    </row>
    <row r="29" spans="1:8" x14ac:dyDescent="0.3">
      <c r="A29" s="1" t="s">
        <v>67</v>
      </c>
      <c r="B29" s="1" t="s">
        <v>68</v>
      </c>
      <c r="C29" s="14">
        <v>1034743000</v>
      </c>
      <c r="D29" s="14">
        <v>0</v>
      </c>
      <c r="E29" s="14">
        <v>0</v>
      </c>
      <c r="F29" s="14">
        <v>1034743000</v>
      </c>
      <c r="G29" s="14">
        <v>0</v>
      </c>
      <c r="H29" s="14">
        <v>1034743000</v>
      </c>
    </row>
    <row r="30" spans="1:8" x14ac:dyDescent="0.3">
      <c r="A30" s="1" t="s">
        <v>69</v>
      </c>
      <c r="B30" s="1" t="s">
        <v>70</v>
      </c>
      <c r="C30" s="14">
        <v>4380506000</v>
      </c>
      <c r="D30" s="14">
        <v>0</v>
      </c>
      <c r="E30" s="14">
        <v>0</v>
      </c>
      <c r="F30" s="14">
        <v>4380506000</v>
      </c>
      <c r="G30" s="14">
        <v>0</v>
      </c>
      <c r="H30" s="14">
        <v>4380506000</v>
      </c>
    </row>
    <row r="31" spans="1:8" x14ac:dyDescent="0.3">
      <c r="A31" s="1" t="s">
        <v>71</v>
      </c>
      <c r="B31" s="1" t="s">
        <v>72</v>
      </c>
      <c r="C31" s="14">
        <v>1175971000</v>
      </c>
      <c r="D31" s="14">
        <v>0</v>
      </c>
      <c r="E31" s="14">
        <v>0</v>
      </c>
      <c r="F31" s="14">
        <v>1175971000</v>
      </c>
      <c r="G31" s="14">
        <v>0</v>
      </c>
      <c r="H31" s="14">
        <v>1175971000</v>
      </c>
    </row>
    <row r="32" spans="1:8" x14ac:dyDescent="0.3">
      <c r="A32" s="1" t="s">
        <v>73</v>
      </c>
      <c r="B32" s="1" t="s">
        <v>74</v>
      </c>
      <c r="C32" s="14">
        <v>741327000</v>
      </c>
      <c r="D32" s="14">
        <v>0</v>
      </c>
      <c r="E32" s="14">
        <v>0</v>
      </c>
      <c r="F32" s="14">
        <v>741327000</v>
      </c>
      <c r="G32" s="14">
        <v>0</v>
      </c>
      <c r="H32" s="14">
        <v>741327000</v>
      </c>
    </row>
    <row r="33" spans="1:8" x14ac:dyDescent="0.3">
      <c r="A33" s="1" t="s">
        <v>75</v>
      </c>
      <c r="B33" s="1" t="s">
        <v>76</v>
      </c>
      <c r="C33" s="14">
        <v>434644000</v>
      </c>
      <c r="D33" s="14">
        <v>0</v>
      </c>
      <c r="E33" s="14">
        <v>0</v>
      </c>
      <c r="F33" s="14">
        <v>434644000</v>
      </c>
      <c r="G33" s="14">
        <v>0</v>
      </c>
      <c r="H33" s="14">
        <v>434644000</v>
      </c>
    </row>
    <row r="34" spans="1:8" x14ac:dyDescent="0.3">
      <c r="A34" s="1" t="s">
        <v>77</v>
      </c>
      <c r="B34" s="1" t="s">
        <v>78</v>
      </c>
      <c r="C34" s="14">
        <v>832980000</v>
      </c>
      <c r="D34" s="14">
        <v>0</v>
      </c>
      <c r="E34" s="14">
        <v>0</v>
      </c>
      <c r="F34" s="14">
        <v>832980000</v>
      </c>
      <c r="G34" s="14">
        <v>0</v>
      </c>
      <c r="H34" s="14">
        <v>832980000</v>
      </c>
    </row>
    <row r="35" spans="1:8" x14ac:dyDescent="0.3">
      <c r="A35" s="1" t="s">
        <v>79</v>
      </c>
      <c r="B35" s="1" t="s">
        <v>80</v>
      </c>
      <c r="C35" s="14">
        <v>832980000</v>
      </c>
      <c r="D35" s="14">
        <v>0</v>
      </c>
      <c r="E35" s="14">
        <v>0</v>
      </c>
      <c r="F35" s="14">
        <v>832980000</v>
      </c>
      <c r="G35" s="14">
        <v>0</v>
      </c>
      <c r="H35" s="14">
        <v>832980000</v>
      </c>
    </row>
    <row r="36" spans="1:8" x14ac:dyDescent="0.3">
      <c r="A36" s="1" t="s">
        <v>81</v>
      </c>
      <c r="B36" s="1" t="s">
        <v>82</v>
      </c>
      <c r="C36" s="14">
        <v>1139146000</v>
      </c>
      <c r="D36" s="14">
        <v>0</v>
      </c>
      <c r="E36" s="14">
        <v>0</v>
      </c>
      <c r="F36" s="14">
        <v>1139146000</v>
      </c>
      <c r="G36" s="14">
        <v>0</v>
      </c>
      <c r="H36" s="14">
        <v>1139146000</v>
      </c>
    </row>
    <row r="37" spans="1:8" x14ac:dyDescent="0.3">
      <c r="A37" s="1" t="s">
        <v>83</v>
      </c>
      <c r="B37" s="1" t="s">
        <v>84</v>
      </c>
      <c r="C37" s="14">
        <v>565405000</v>
      </c>
      <c r="D37" s="14">
        <v>0</v>
      </c>
      <c r="E37" s="14">
        <v>0</v>
      </c>
      <c r="F37" s="14">
        <v>565405000</v>
      </c>
      <c r="G37" s="14">
        <v>0</v>
      </c>
      <c r="H37" s="14">
        <v>565405000</v>
      </c>
    </row>
    <row r="38" spans="1:8" x14ac:dyDescent="0.3">
      <c r="A38" s="1" t="s">
        <v>85</v>
      </c>
      <c r="B38" s="1" t="s">
        <v>86</v>
      </c>
      <c r="C38" s="14">
        <v>573741000</v>
      </c>
      <c r="D38" s="14">
        <v>0</v>
      </c>
      <c r="E38" s="14">
        <v>0</v>
      </c>
      <c r="F38" s="14">
        <v>573741000</v>
      </c>
      <c r="G38" s="14">
        <v>0</v>
      </c>
      <c r="H38" s="14">
        <v>573741000</v>
      </c>
    </row>
    <row r="39" spans="1:8" x14ac:dyDescent="0.3">
      <c r="A39" s="1" t="s">
        <v>87</v>
      </c>
      <c r="B39" s="1" t="s">
        <v>88</v>
      </c>
      <c r="C39" s="14">
        <v>451317000</v>
      </c>
      <c r="D39" s="14">
        <v>0</v>
      </c>
      <c r="E39" s="14">
        <v>0</v>
      </c>
      <c r="F39" s="14">
        <v>451317000</v>
      </c>
      <c r="G39" s="14">
        <v>0</v>
      </c>
      <c r="H39" s="14">
        <v>451317000</v>
      </c>
    </row>
    <row r="40" spans="1:8" x14ac:dyDescent="0.3">
      <c r="A40" s="1" t="s">
        <v>89</v>
      </c>
      <c r="B40" s="1" t="s">
        <v>90</v>
      </c>
      <c r="C40" s="14">
        <v>451317000</v>
      </c>
      <c r="D40" s="14">
        <v>0</v>
      </c>
      <c r="E40" s="14">
        <v>0</v>
      </c>
      <c r="F40" s="14">
        <v>451317000</v>
      </c>
      <c r="G40" s="14">
        <v>0</v>
      </c>
      <c r="H40" s="14">
        <v>451317000</v>
      </c>
    </row>
    <row r="41" spans="1:8" x14ac:dyDescent="0.3">
      <c r="A41" s="1" t="s">
        <v>91</v>
      </c>
      <c r="B41" s="1" t="s">
        <v>92</v>
      </c>
      <c r="C41" s="14">
        <v>221425000</v>
      </c>
      <c r="D41" s="14">
        <v>0</v>
      </c>
      <c r="E41" s="14">
        <v>0</v>
      </c>
      <c r="F41" s="14">
        <v>221425000</v>
      </c>
      <c r="G41" s="14">
        <v>0</v>
      </c>
      <c r="H41" s="14">
        <v>221425000</v>
      </c>
    </row>
    <row r="42" spans="1:8" x14ac:dyDescent="0.3">
      <c r="A42" s="1" t="s">
        <v>93</v>
      </c>
      <c r="B42" s="1" t="s">
        <v>94</v>
      </c>
      <c r="C42" s="14">
        <v>221425000</v>
      </c>
      <c r="D42" s="14">
        <v>0</v>
      </c>
      <c r="E42" s="14">
        <v>0</v>
      </c>
      <c r="F42" s="14">
        <v>221425000</v>
      </c>
      <c r="G42" s="14">
        <v>0</v>
      </c>
      <c r="H42" s="14">
        <v>221425000</v>
      </c>
    </row>
    <row r="43" spans="1:8" x14ac:dyDescent="0.3">
      <c r="A43" s="1" t="s">
        <v>95</v>
      </c>
      <c r="B43" s="1" t="s">
        <v>96</v>
      </c>
      <c r="C43" s="14">
        <v>338493000</v>
      </c>
      <c r="D43" s="14">
        <v>0</v>
      </c>
      <c r="E43" s="14">
        <v>0</v>
      </c>
      <c r="F43" s="14">
        <v>338493000</v>
      </c>
      <c r="G43" s="14">
        <v>0</v>
      </c>
      <c r="H43" s="14">
        <v>338493000</v>
      </c>
    </row>
    <row r="44" spans="1:8" x14ac:dyDescent="0.3">
      <c r="A44" s="1" t="s">
        <v>97</v>
      </c>
      <c r="B44" s="1" t="s">
        <v>98</v>
      </c>
      <c r="C44" s="14">
        <v>338493000</v>
      </c>
      <c r="D44" s="14">
        <v>0</v>
      </c>
      <c r="E44" s="14">
        <v>0</v>
      </c>
      <c r="F44" s="14">
        <v>338493000</v>
      </c>
      <c r="G44" s="14">
        <v>0</v>
      </c>
      <c r="H44" s="14">
        <v>338493000</v>
      </c>
    </row>
    <row r="45" spans="1:8" x14ac:dyDescent="0.3">
      <c r="A45" s="1" t="s">
        <v>99</v>
      </c>
      <c r="B45" s="1" t="s">
        <v>100</v>
      </c>
      <c r="C45" s="14">
        <v>56417000</v>
      </c>
      <c r="D45" s="14">
        <v>0</v>
      </c>
      <c r="E45" s="14">
        <v>0</v>
      </c>
      <c r="F45" s="14">
        <v>56417000</v>
      </c>
      <c r="G45" s="14">
        <v>0</v>
      </c>
      <c r="H45" s="14">
        <v>56417000</v>
      </c>
    </row>
    <row r="46" spans="1:8" x14ac:dyDescent="0.3">
      <c r="A46" s="1" t="s">
        <v>101</v>
      </c>
      <c r="B46" s="1" t="s">
        <v>102</v>
      </c>
      <c r="C46" s="14">
        <v>56417000</v>
      </c>
      <c r="D46" s="14">
        <v>0</v>
      </c>
      <c r="E46" s="14">
        <v>0</v>
      </c>
      <c r="F46" s="14">
        <v>56417000</v>
      </c>
      <c r="G46" s="14">
        <v>0</v>
      </c>
      <c r="H46" s="14">
        <v>56417000</v>
      </c>
    </row>
    <row r="47" spans="1:8" x14ac:dyDescent="0.3">
      <c r="A47" s="1" t="s">
        <v>103</v>
      </c>
      <c r="B47" s="1" t="s">
        <v>104</v>
      </c>
      <c r="C47" s="14">
        <v>56417000</v>
      </c>
      <c r="D47" s="14">
        <v>0</v>
      </c>
      <c r="E47" s="14">
        <v>0</v>
      </c>
      <c r="F47" s="14">
        <v>56417000</v>
      </c>
      <c r="G47" s="14">
        <v>0</v>
      </c>
      <c r="H47" s="14">
        <v>56417000</v>
      </c>
    </row>
    <row r="48" spans="1:8" x14ac:dyDescent="0.3">
      <c r="A48" s="1" t="s">
        <v>105</v>
      </c>
      <c r="B48" s="1" t="s">
        <v>106</v>
      </c>
      <c r="C48" s="14">
        <v>56417000</v>
      </c>
      <c r="D48" s="14">
        <v>0</v>
      </c>
      <c r="E48" s="14">
        <v>0</v>
      </c>
      <c r="F48" s="14">
        <v>56417000</v>
      </c>
      <c r="G48" s="14">
        <v>0</v>
      </c>
      <c r="H48" s="14">
        <v>56417000</v>
      </c>
    </row>
    <row r="49" spans="1:8" x14ac:dyDescent="0.3">
      <c r="A49" s="1" t="s">
        <v>107</v>
      </c>
      <c r="B49" s="1" t="s">
        <v>108</v>
      </c>
      <c r="C49" s="14">
        <v>108340000</v>
      </c>
      <c r="D49" s="14">
        <v>0</v>
      </c>
      <c r="E49" s="14">
        <v>0</v>
      </c>
      <c r="F49" s="14">
        <v>108340000</v>
      </c>
      <c r="G49" s="14">
        <v>0</v>
      </c>
      <c r="H49" s="14">
        <v>108340000</v>
      </c>
    </row>
    <row r="50" spans="1:8" x14ac:dyDescent="0.3">
      <c r="A50" s="1" t="s">
        <v>109</v>
      </c>
      <c r="B50" s="1" t="s">
        <v>110</v>
      </c>
      <c r="C50" s="14">
        <v>108340000</v>
      </c>
      <c r="D50" s="14">
        <v>0</v>
      </c>
      <c r="E50" s="14">
        <v>0</v>
      </c>
      <c r="F50" s="14">
        <v>108340000</v>
      </c>
      <c r="G50" s="14">
        <v>0</v>
      </c>
      <c r="H50" s="14">
        <v>108340000</v>
      </c>
    </row>
    <row r="51" spans="1:8" x14ac:dyDescent="0.3">
      <c r="A51" s="1" t="s">
        <v>111</v>
      </c>
      <c r="B51" s="1" t="s">
        <v>112</v>
      </c>
      <c r="C51" s="14">
        <v>560666000</v>
      </c>
      <c r="D51" s="14">
        <v>0</v>
      </c>
      <c r="E51" s="14">
        <v>0</v>
      </c>
      <c r="F51" s="14">
        <v>560666000</v>
      </c>
      <c r="G51" s="14">
        <v>0</v>
      </c>
      <c r="H51" s="14">
        <v>560666000</v>
      </c>
    </row>
    <row r="52" spans="1:8" x14ac:dyDescent="0.3">
      <c r="A52" s="1" t="s">
        <v>113</v>
      </c>
      <c r="B52" s="1" t="s">
        <v>114</v>
      </c>
      <c r="C52" s="14">
        <v>393612000</v>
      </c>
      <c r="D52" s="14">
        <v>0</v>
      </c>
      <c r="E52" s="14">
        <v>0</v>
      </c>
      <c r="F52" s="14">
        <v>393612000</v>
      </c>
      <c r="G52" s="14">
        <v>0</v>
      </c>
      <c r="H52" s="14">
        <v>393612000</v>
      </c>
    </row>
    <row r="53" spans="1:8" x14ac:dyDescent="0.3">
      <c r="A53" s="1" t="s">
        <v>115</v>
      </c>
      <c r="B53" s="1" t="s">
        <v>116</v>
      </c>
      <c r="C53" s="14">
        <v>35330000</v>
      </c>
      <c r="D53" s="14">
        <v>0</v>
      </c>
      <c r="E53" s="14">
        <v>0</v>
      </c>
      <c r="F53" s="14">
        <v>35330000</v>
      </c>
      <c r="G53" s="14">
        <v>0</v>
      </c>
      <c r="H53" s="14">
        <v>35330000</v>
      </c>
    </row>
    <row r="54" spans="1:8" x14ac:dyDescent="0.3">
      <c r="A54" s="1" t="s">
        <v>117</v>
      </c>
      <c r="B54" s="1" t="s">
        <v>118</v>
      </c>
      <c r="C54" s="14">
        <v>125636000</v>
      </c>
      <c r="D54" s="14">
        <v>0</v>
      </c>
      <c r="E54" s="14">
        <v>0</v>
      </c>
      <c r="F54" s="14">
        <v>125636000</v>
      </c>
      <c r="G54" s="14">
        <v>0</v>
      </c>
      <c r="H54" s="14">
        <v>125636000</v>
      </c>
    </row>
    <row r="55" spans="1:8" x14ac:dyDescent="0.3">
      <c r="A55" s="1" t="s">
        <v>119</v>
      </c>
      <c r="B55" s="1" t="s">
        <v>120</v>
      </c>
      <c r="C55" s="14">
        <v>6088000</v>
      </c>
      <c r="D55" s="14">
        <v>0</v>
      </c>
      <c r="E55" s="14">
        <v>0</v>
      </c>
      <c r="F55" s="14">
        <v>6088000</v>
      </c>
      <c r="G55" s="14">
        <v>0</v>
      </c>
      <c r="H55" s="14">
        <v>6088000</v>
      </c>
    </row>
    <row r="56" spans="1:8" s="19" customFormat="1" x14ac:dyDescent="0.3">
      <c r="A56" s="21"/>
      <c r="B56" s="17" t="s">
        <v>121</v>
      </c>
      <c r="C56" s="18">
        <v>12102969000</v>
      </c>
      <c r="D56" s="18">
        <v>0</v>
      </c>
      <c r="E56" s="18">
        <v>-1180000</v>
      </c>
      <c r="F56" s="18">
        <v>12101789000</v>
      </c>
      <c r="G56" s="18">
        <v>0</v>
      </c>
      <c r="H56" s="18">
        <v>12101789000</v>
      </c>
    </row>
    <row r="57" spans="1:8" x14ac:dyDescent="0.3">
      <c r="A57" s="1" t="s">
        <v>122</v>
      </c>
      <c r="B57" s="1" t="s">
        <v>123</v>
      </c>
      <c r="C57" s="14">
        <v>138951000</v>
      </c>
      <c r="D57" s="14">
        <v>0</v>
      </c>
      <c r="E57" s="14">
        <v>20000000</v>
      </c>
      <c r="F57" s="14">
        <v>158951000</v>
      </c>
      <c r="G57" s="14">
        <v>0</v>
      </c>
      <c r="H57" s="14">
        <v>158951000</v>
      </c>
    </row>
    <row r="58" spans="1:8" x14ac:dyDescent="0.3">
      <c r="A58" s="1" t="s">
        <v>124</v>
      </c>
      <c r="B58" s="1" t="s">
        <v>125</v>
      </c>
      <c r="C58" s="14">
        <v>138951000</v>
      </c>
      <c r="D58" s="14">
        <v>0</v>
      </c>
      <c r="E58" s="14">
        <v>20000000</v>
      </c>
      <c r="F58" s="14">
        <v>158951000</v>
      </c>
      <c r="G58" s="14">
        <v>0</v>
      </c>
      <c r="H58" s="14">
        <v>158951000</v>
      </c>
    </row>
    <row r="59" spans="1:8" x14ac:dyDescent="0.3">
      <c r="A59" s="1" t="s">
        <v>126</v>
      </c>
      <c r="B59" s="1" t="s">
        <v>127</v>
      </c>
      <c r="C59" s="14">
        <v>138951000</v>
      </c>
      <c r="D59" s="14">
        <v>0</v>
      </c>
      <c r="E59" s="14">
        <v>20000000</v>
      </c>
      <c r="F59" s="14">
        <v>158951000</v>
      </c>
      <c r="G59" s="14">
        <v>0</v>
      </c>
      <c r="H59" s="14">
        <v>158951000</v>
      </c>
    </row>
    <row r="60" spans="1:8" x14ac:dyDescent="0.3">
      <c r="A60" s="1" t="s">
        <v>128</v>
      </c>
      <c r="B60" s="1" t="s">
        <v>129</v>
      </c>
      <c r="C60" s="14">
        <v>0</v>
      </c>
      <c r="D60" s="14">
        <v>0</v>
      </c>
      <c r="E60" s="14">
        <v>20000000</v>
      </c>
      <c r="F60" s="14">
        <v>20000000</v>
      </c>
      <c r="G60" s="14">
        <v>0</v>
      </c>
      <c r="H60" s="14">
        <v>20000000</v>
      </c>
    </row>
    <row r="61" spans="1:8" x14ac:dyDescent="0.3">
      <c r="A61" s="1" t="s">
        <v>130</v>
      </c>
      <c r="B61" s="1" t="s">
        <v>131</v>
      </c>
      <c r="C61" s="14">
        <v>45000000</v>
      </c>
      <c r="D61" s="14">
        <v>0</v>
      </c>
      <c r="E61" s="14">
        <v>-1000000</v>
      </c>
      <c r="F61" s="14">
        <v>44000000</v>
      </c>
      <c r="G61" s="14">
        <v>0</v>
      </c>
      <c r="H61" s="14">
        <v>44000000</v>
      </c>
    </row>
    <row r="62" spans="1:8" x14ac:dyDescent="0.3">
      <c r="A62" s="1" t="s">
        <v>132</v>
      </c>
      <c r="B62" s="1" t="s">
        <v>133</v>
      </c>
      <c r="C62" s="14">
        <v>0</v>
      </c>
      <c r="D62" s="14">
        <v>0</v>
      </c>
      <c r="E62" s="14">
        <v>1000000</v>
      </c>
      <c r="F62" s="14">
        <v>1000000</v>
      </c>
      <c r="G62" s="14">
        <v>0</v>
      </c>
      <c r="H62" s="14">
        <v>1000000</v>
      </c>
    </row>
    <row r="63" spans="1:8" x14ac:dyDescent="0.3">
      <c r="A63" s="1" t="s">
        <v>134</v>
      </c>
      <c r="B63" s="1" t="s">
        <v>135</v>
      </c>
      <c r="C63" s="14">
        <v>93951000</v>
      </c>
      <c r="D63" s="14">
        <v>0</v>
      </c>
      <c r="E63" s="14">
        <v>0</v>
      </c>
      <c r="F63" s="14">
        <v>93951000</v>
      </c>
      <c r="G63" s="14">
        <v>0</v>
      </c>
      <c r="H63" s="14">
        <v>93951000</v>
      </c>
    </row>
    <row r="64" spans="1:8" x14ac:dyDescent="0.3">
      <c r="A64" s="1" t="s">
        <v>136</v>
      </c>
      <c r="B64" s="1" t="s">
        <v>137</v>
      </c>
      <c r="C64" s="14">
        <v>11964018000</v>
      </c>
      <c r="D64" s="14">
        <v>0</v>
      </c>
      <c r="E64" s="14">
        <v>-21180000</v>
      </c>
      <c r="F64" s="14">
        <v>11942838000</v>
      </c>
      <c r="G64" s="14">
        <v>0</v>
      </c>
      <c r="H64" s="14">
        <v>11942838000</v>
      </c>
    </row>
    <row r="65" spans="1:8" x14ac:dyDescent="0.3">
      <c r="A65" s="1" t="s">
        <v>138</v>
      </c>
      <c r="B65" s="1" t="s">
        <v>139</v>
      </c>
      <c r="C65" s="14">
        <v>669994000</v>
      </c>
      <c r="D65" s="14">
        <v>0</v>
      </c>
      <c r="E65" s="14">
        <v>-17013000</v>
      </c>
      <c r="F65" s="14">
        <v>652981000</v>
      </c>
      <c r="G65" s="14">
        <v>0</v>
      </c>
      <c r="H65" s="14">
        <v>652981000</v>
      </c>
    </row>
    <row r="66" spans="1:8" x14ac:dyDescent="0.3">
      <c r="A66" s="1" t="s">
        <v>140</v>
      </c>
      <c r="B66" s="1" t="s">
        <v>141</v>
      </c>
      <c r="C66" s="14">
        <v>62906000</v>
      </c>
      <c r="D66" s="14">
        <v>0</v>
      </c>
      <c r="E66" s="14">
        <v>8291254</v>
      </c>
      <c r="F66" s="14">
        <v>71197254</v>
      </c>
      <c r="G66" s="14">
        <v>0</v>
      </c>
      <c r="H66" s="14">
        <v>71197254</v>
      </c>
    </row>
    <row r="67" spans="1:8" x14ac:dyDescent="0.3">
      <c r="A67" s="1" t="s">
        <v>142</v>
      </c>
      <c r="B67" s="1" t="s">
        <v>143</v>
      </c>
      <c r="C67" s="14">
        <v>56000000</v>
      </c>
      <c r="D67" s="14">
        <v>0</v>
      </c>
      <c r="E67" s="14">
        <v>4241000</v>
      </c>
      <c r="F67" s="14">
        <v>60241000</v>
      </c>
      <c r="G67" s="14">
        <v>0</v>
      </c>
      <c r="H67" s="14">
        <v>60241000</v>
      </c>
    </row>
    <row r="68" spans="1:8" x14ac:dyDescent="0.3">
      <c r="A68" s="1" t="s">
        <v>144</v>
      </c>
      <c r="B68" s="1" t="s">
        <v>145</v>
      </c>
      <c r="C68" s="14">
        <v>978000</v>
      </c>
      <c r="D68" s="14">
        <v>0</v>
      </c>
      <c r="E68" s="14">
        <v>4050254</v>
      </c>
      <c r="F68" s="14">
        <v>5028254</v>
      </c>
      <c r="G68" s="14">
        <v>0</v>
      </c>
      <c r="H68" s="14">
        <v>5028254</v>
      </c>
    </row>
    <row r="69" spans="1:8" x14ac:dyDescent="0.3">
      <c r="A69" s="1" t="s">
        <v>146</v>
      </c>
      <c r="B69" s="1" t="s">
        <v>147</v>
      </c>
      <c r="C69" s="14">
        <v>5928000</v>
      </c>
      <c r="D69" s="14">
        <v>0</v>
      </c>
      <c r="E69" s="14">
        <v>0</v>
      </c>
      <c r="F69" s="14">
        <v>5928000</v>
      </c>
      <c r="G69" s="14">
        <v>0</v>
      </c>
      <c r="H69" s="14">
        <v>5928000</v>
      </c>
    </row>
    <row r="70" spans="1:8" x14ac:dyDescent="0.3">
      <c r="A70" s="1" t="s">
        <v>148</v>
      </c>
      <c r="B70" s="1" t="s">
        <v>149</v>
      </c>
      <c r="C70" s="14">
        <v>570396000</v>
      </c>
      <c r="D70" s="14">
        <v>0</v>
      </c>
      <c r="E70" s="14">
        <v>-25304254</v>
      </c>
      <c r="F70" s="14">
        <v>545091746</v>
      </c>
      <c r="G70" s="14">
        <v>0</v>
      </c>
      <c r="H70" s="14">
        <v>545091746</v>
      </c>
    </row>
    <row r="71" spans="1:8" x14ac:dyDescent="0.3">
      <c r="A71" s="1" t="s">
        <v>150</v>
      </c>
      <c r="B71" s="1" t="s">
        <v>151</v>
      </c>
      <c r="C71" s="14">
        <v>20257000</v>
      </c>
      <c r="D71" s="14">
        <v>0</v>
      </c>
      <c r="E71" s="14">
        <v>0</v>
      </c>
      <c r="F71" s="14">
        <v>20257000</v>
      </c>
      <c r="G71" s="14">
        <v>0</v>
      </c>
      <c r="H71" s="14">
        <v>20257000</v>
      </c>
    </row>
    <row r="72" spans="1:8" x14ac:dyDescent="0.3">
      <c r="A72" s="1" t="s">
        <v>152</v>
      </c>
      <c r="B72" s="1" t="s">
        <v>153</v>
      </c>
      <c r="C72" s="14">
        <v>100846000</v>
      </c>
      <c r="D72" s="14">
        <v>0</v>
      </c>
      <c r="E72" s="14">
        <v>-8316666</v>
      </c>
      <c r="F72" s="14">
        <v>92529334</v>
      </c>
      <c r="G72" s="14">
        <v>0</v>
      </c>
      <c r="H72" s="14">
        <v>92529334</v>
      </c>
    </row>
    <row r="73" spans="1:8" x14ac:dyDescent="0.3">
      <c r="A73" s="1" t="s">
        <v>154</v>
      </c>
      <c r="B73" s="1" t="s">
        <v>155</v>
      </c>
      <c r="C73" s="14">
        <v>83872000</v>
      </c>
      <c r="D73" s="14">
        <v>0</v>
      </c>
      <c r="E73" s="14">
        <v>-14869600</v>
      </c>
      <c r="F73" s="14">
        <v>69002400</v>
      </c>
      <c r="G73" s="14">
        <v>0</v>
      </c>
      <c r="H73" s="14">
        <v>69002400</v>
      </c>
    </row>
    <row r="74" spans="1:8" x14ac:dyDescent="0.3">
      <c r="A74" s="1" t="s">
        <v>156</v>
      </c>
      <c r="B74" s="1" t="s">
        <v>157</v>
      </c>
      <c r="C74" s="14">
        <v>19386000</v>
      </c>
      <c r="D74" s="14">
        <v>0</v>
      </c>
      <c r="E74" s="14">
        <v>0</v>
      </c>
      <c r="F74" s="14">
        <v>19386000</v>
      </c>
      <c r="G74" s="14">
        <v>0</v>
      </c>
      <c r="H74" s="14">
        <v>19386000</v>
      </c>
    </row>
    <row r="75" spans="1:8" x14ac:dyDescent="0.3">
      <c r="A75" s="1" t="s">
        <v>158</v>
      </c>
      <c r="B75" s="1" t="s">
        <v>159</v>
      </c>
      <c r="C75" s="14">
        <v>22024000</v>
      </c>
      <c r="D75" s="14">
        <v>0</v>
      </c>
      <c r="E75" s="14">
        <v>5146580</v>
      </c>
      <c r="F75" s="14">
        <v>27170580</v>
      </c>
      <c r="G75" s="14">
        <v>0</v>
      </c>
      <c r="H75" s="14">
        <v>27170580</v>
      </c>
    </row>
    <row r="76" spans="1:8" x14ac:dyDescent="0.3">
      <c r="A76" s="1" t="s">
        <v>160</v>
      </c>
      <c r="B76" s="1" t="s">
        <v>161</v>
      </c>
      <c r="C76" s="14">
        <v>306196000</v>
      </c>
      <c r="D76" s="14">
        <v>0</v>
      </c>
      <c r="E76" s="14">
        <v>0</v>
      </c>
      <c r="F76" s="14">
        <v>306196000</v>
      </c>
      <c r="G76" s="14">
        <v>0</v>
      </c>
      <c r="H76" s="14">
        <v>306196000</v>
      </c>
    </row>
    <row r="77" spans="1:8" x14ac:dyDescent="0.3">
      <c r="A77" s="1" t="s">
        <v>162</v>
      </c>
      <c r="B77" s="1" t="s">
        <v>163</v>
      </c>
      <c r="C77" s="14">
        <v>416000</v>
      </c>
      <c r="D77" s="14">
        <v>0</v>
      </c>
      <c r="E77" s="14">
        <v>2735432</v>
      </c>
      <c r="F77" s="14">
        <v>3151432</v>
      </c>
      <c r="G77" s="14">
        <v>0</v>
      </c>
      <c r="H77" s="14">
        <v>3151432</v>
      </c>
    </row>
    <row r="78" spans="1:8" x14ac:dyDescent="0.3">
      <c r="A78" s="1" t="s">
        <v>164</v>
      </c>
      <c r="B78" s="1" t="s">
        <v>165</v>
      </c>
      <c r="C78" s="14">
        <v>17399000</v>
      </c>
      <c r="D78" s="14">
        <v>0</v>
      </c>
      <c r="E78" s="14">
        <v>-10000000</v>
      </c>
      <c r="F78" s="14">
        <v>7399000</v>
      </c>
      <c r="G78" s="14">
        <v>0</v>
      </c>
      <c r="H78" s="14">
        <v>7399000</v>
      </c>
    </row>
    <row r="79" spans="1:8" x14ac:dyDescent="0.3">
      <c r="A79" s="1" t="s">
        <v>166</v>
      </c>
      <c r="B79" s="1" t="s">
        <v>167</v>
      </c>
      <c r="C79" s="14">
        <v>36692000</v>
      </c>
      <c r="D79" s="14">
        <v>0</v>
      </c>
      <c r="E79" s="14">
        <v>0</v>
      </c>
      <c r="F79" s="14">
        <v>36692000</v>
      </c>
      <c r="G79" s="14">
        <v>0</v>
      </c>
      <c r="H79" s="14">
        <v>36692000</v>
      </c>
    </row>
    <row r="80" spans="1:8" x14ac:dyDescent="0.3">
      <c r="A80" s="1" t="s">
        <v>168</v>
      </c>
      <c r="B80" s="1" t="s">
        <v>169</v>
      </c>
      <c r="C80" s="14">
        <v>36692000</v>
      </c>
      <c r="D80" s="14">
        <v>0</v>
      </c>
      <c r="E80" s="14">
        <v>0</v>
      </c>
      <c r="F80" s="14">
        <v>36692000</v>
      </c>
      <c r="G80" s="14">
        <v>0</v>
      </c>
      <c r="H80" s="14">
        <v>36692000</v>
      </c>
    </row>
    <row r="81" spans="1:8" x14ac:dyDescent="0.3">
      <c r="A81" s="1" t="s">
        <v>170</v>
      </c>
      <c r="B81" s="1" t="s">
        <v>171</v>
      </c>
      <c r="C81" s="14">
        <v>11294024000</v>
      </c>
      <c r="D81" s="14">
        <v>0</v>
      </c>
      <c r="E81" s="14">
        <v>-4167000</v>
      </c>
      <c r="F81" s="14">
        <v>11289857000</v>
      </c>
      <c r="G81" s="14">
        <v>0</v>
      </c>
      <c r="H81" s="14">
        <v>11289857000</v>
      </c>
    </row>
    <row r="82" spans="1:8" x14ac:dyDescent="0.3">
      <c r="A82" s="1" t="s">
        <v>172</v>
      </c>
      <c r="B82" s="1" t="s">
        <v>173</v>
      </c>
      <c r="C82" s="14">
        <v>146167000</v>
      </c>
      <c r="D82" s="14">
        <v>0</v>
      </c>
      <c r="E82" s="14">
        <v>0</v>
      </c>
      <c r="F82" s="14">
        <v>146167000</v>
      </c>
      <c r="G82" s="14">
        <v>0</v>
      </c>
      <c r="H82" s="14">
        <v>146167000</v>
      </c>
    </row>
    <row r="83" spans="1:8" x14ac:dyDescent="0.3">
      <c r="A83" s="1" t="s">
        <v>174</v>
      </c>
      <c r="B83" s="1" t="s">
        <v>175</v>
      </c>
      <c r="C83" s="14">
        <v>146167000</v>
      </c>
      <c r="D83" s="14">
        <v>0</v>
      </c>
      <c r="E83" s="14">
        <v>0</v>
      </c>
      <c r="F83" s="14">
        <v>146167000</v>
      </c>
      <c r="G83" s="14">
        <v>0</v>
      </c>
      <c r="H83" s="14">
        <v>146167000</v>
      </c>
    </row>
    <row r="84" spans="1:8" x14ac:dyDescent="0.3">
      <c r="A84" s="1" t="s">
        <v>176</v>
      </c>
      <c r="B84" s="1" t="s">
        <v>177</v>
      </c>
      <c r="C84" s="14">
        <v>146167000</v>
      </c>
      <c r="D84" s="14">
        <v>0</v>
      </c>
      <c r="E84" s="14">
        <v>0</v>
      </c>
      <c r="F84" s="14">
        <v>146167000</v>
      </c>
      <c r="G84" s="14">
        <v>0</v>
      </c>
      <c r="H84" s="14">
        <v>146167000</v>
      </c>
    </row>
    <row r="85" spans="1:8" x14ac:dyDescent="0.3">
      <c r="A85" s="1" t="s">
        <v>178</v>
      </c>
      <c r="B85" s="1" t="s">
        <v>179</v>
      </c>
      <c r="C85" s="14">
        <v>2781940000</v>
      </c>
      <c r="D85" s="14">
        <v>0</v>
      </c>
      <c r="E85" s="14">
        <v>-490389570</v>
      </c>
      <c r="F85" s="14">
        <v>2291550430</v>
      </c>
      <c r="G85" s="14">
        <v>0</v>
      </c>
      <c r="H85" s="14">
        <v>2291550430</v>
      </c>
    </row>
    <row r="86" spans="1:8" x14ac:dyDescent="0.3">
      <c r="A86" s="1" t="s">
        <v>180</v>
      </c>
      <c r="B86" s="1" t="s">
        <v>181</v>
      </c>
      <c r="C86" s="14">
        <v>553161000</v>
      </c>
      <c r="D86" s="14">
        <v>0</v>
      </c>
      <c r="E86" s="14">
        <v>-437436000</v>
      </c>
      <c r="F86" s="14">
        <v>115725000</v>
      </c>
      <c r="G86" s="14">
        <v>0</v>
      </c>
      <c r="H86" s="14">
        <v>115725000</v>
      </c>
    </row>
    <row r="87" spans="1:8" x14ac:dyDescent="0.3">
      <c r="A87" s="1" t="s">
        <v>182</v>
      </c>
      <c r="B87" s="1" t="s">
        <v>183</v>
      </c>
      <c r="C87" s="14">
        <v>80280000</v>
      </c>
      <c r="D87" s="14">
        <v>0</v>
      </c>
      <c r="E87" s="14">
        <v>-66900000</v>
      </c>
      <c r="F87" s="14">
        <v>13380000</v>
      </c>
      <c r="G87" s="14">
        <v>0</v>
      </c>
      <c r="H87" s="14">
        <v>13380000</v>
      </c>
    </row>
    <row r="88" spans="1:8" x14ac:dyDescent="0.3">
      <c r="A88" s="1" t="s">
        <v>184</v>
      </c>
      <c r="B88" s="1" t="s">
        <v>185</v>
      </c>
      <c r="C88" s="14">
        <v>151153000</v>
      </c>
      <c r="D88" s="14">
        <v>0</v>
      </c>
      <c r="E88" s="14">
        <v>-127454000</v>
      </c>
      <c r="F88" s="14">
        <v>23699000</v>
      </c>
      <c r="G88" s="14">
        <v>0</v>
      </c>
      <c r="H88" s="14">
        <v>23699000</v>
      </c>
    </row>
    <row r="89" spans="1:8" x14ac:dyDescent="0.3">
      <c r="A89" s="1" t="s">
        <v>186</v>
      </c>
      <c r="B89" s="1" t="s">
        <v>187</v>
      </c>
      <c r="C89" s="14">
        <v>230238000</v>
      </c>
      <c r="D89" s="14">
        <v>0</v>
      </c>
      <c r="E89" s="14">
        <v>-191865000</v>
      </c>
      <c r="F89" s="14">
        <v>38373000</v>
      </c>
      <c r="G89" s="14">
        <v>0</v>
      </c>
      <c r="H89" s="14">
        <v>38373000</v>
      </c>
    </row>
    <row r="90" spans="1:8" x14ac:dyDescent="0.3">
      <c r="A90" s="1" t="s">
        <v>188</v>
      </c>
      <c r="B90" s="1" t="s">
        <v>189</v>
      </c>
      <c r="C90" s="14">
        <v>27059000</v>
      </c>
      <c r="D90" s="14">
        <v>0</v>
      </c>
      <c r="E90" s="14">
        <v>0</v>
      </c>
      <c r="F90" s="14">
        <v>27059000</v>
      </c>
      <c r="G90" s="14">
        <v>0</v>
      </c>
      <c r="H90" s="14">
        <v>27059000</v>
      </c>
    </row>
    <row r="91" spans="1:8" x14ac:dyDescent="0.3">
      <c r="A91" s="1" t="s">
        <v>190</v>
      </c>
      <c r="B91" s="1" t="s">
        <v>191</v>
      </c>
      <c r="C91" s="14">
        <v>2969000</v>
      </c>
      <c r="D91" s="14">
        <v>0</v>
      </c>
      <c r="E91" s="14">
        <v>0</v>
      </c>
      <c r="F91" s="14">
        <v>2969000</v>
      </c>
      <c r="G91" s="14">
        <v>0</v>
      </c>
      <c r="H91" s="14">
        <v>2969000</v>
      </c>
    </row>
    <row r="92" spans="1:8" x14ac:dyDescent="0.3">
      <c r="A92" s="1" t="s">
        <v>192</v>
      </c>
      <c r="B92" s="1" t="s">
        <v>193</v>
      </c>
      <c r="C92" s="14">
        <v>61462000</v>
      </c>
      <c r="D92" s="14">
        <v>0</v>
      </c>
      <c r="E92" s="14">
        <v>-51217000</v>
      </c>
      <c r="F92" s="14">
        <v>10245000</v>
      </c>
      <c r="G92" s="14">
        <v>0</v>
      </c>
      <c r="H92" s="14">
        <v>10245000</v>
      </c>
    </row>
    <row r="93" spans="1:8" x14ac:dyDescent="0.3">
      <c r="A93" s="1" t="s">
        <v>194</v>
      </c>
      <c r="B93" s="1" t="s">
        <v>195</v>
      </c>
      <c r="C93" s="14">
        <v>251169000</v>
      </c>
      <c r="D93" s="14">
        <v>0</v>
      </c>
      <c r="E93" s="14">
        <v>0</v>
      </c>
      <c r="F93" s="14">
        <v>251169000</v>
      </c>
      <c r="G93" s="14">
        <v>0</v>
      </c>
      <c r="H93" s="14">
        <v>251169000</v>
      </c>
    </row>
    <row r="94" spans="1:8" x14ac:dyDescent="0.3">
      <c r="A94" s="1" t="s">
        <v>196</v>
      </c>
      <c r="B94" s="1" t="s">
        <v>197</v>
      </c>
      <c r="C94" s="14">
        <v>0</v>
      </c>
      <c r="D94" s="14">
        <v>0</v>
      </c>
      <c r="E94" s="14">
        <v>128069000</v>
      </c>
      <c r="F94" s="14">
        <v>128069000</v>
      </c>
      <c r="G94" s="14">
        <v>0</v>
      </c>
      <c r="H94" s="14">
        <v>128069000</v>
      </c>
    </row>
    <row r="95" spans="1:8" x14ac:dyDescent="0.3">
      <c r="A95" s="1" t="s">
        <v>198</v>
      </c>
      <c r="B95" s="1" t="s">
        <v>199</v>
      </c>
      <c r="C95" s="14">
        <v>65000000</v>
      </c>
      <c r="D95" s="14">
        <v>0</v>
      </c>
      <c r="E95" s="14">
        <v>0</v>
      </c>
      <c r="F95" s="14">
        <v>65000000</v>
      </c>
      <c r="G95" s="14">
        <v>0</v>
      </c>
      <c r="H95" s="14">
        <v>65000000</v>
      </c>
    </row>
    <row r="96" spans="1:8" x14ac:dyDescent="0.3">
      <c r="A96" s="1" t="s">
        <v>200</v>
      </c>
      <c r="B96" s="1" t="s">
        <v>201</v>
      </c>
      <c r="C96" s="14">
        <v>186169000</v>
      </c>
      <c r="D96" s="14">
        <v>0</v>
      </c>
      <c r="E96" s="14">
        <v>-128069000</v>
      </c>
      <c r="F96" s="14">
        <v>58100000</v>
      </c>
      <c r="G96" s="14">
        <v>0</v>
      </c>
      <c r="H96" s="14">
        <v>58100000</v>
      </c>
    </row>
    <row r="97" spans="1:8" x14ac:dyDescent="0.3">
      <c r="A97" s="1" t="s">
        <v>202</v>
      </c>
      <c r="B97" s="1" t="s">
        <v>203</v>
      </c>
      <c r="C97" s="14">
        <v>1977610000</v>
      </c>
      <c r="D97" s="14">
        <v>0</v>
      </c>
      <c r="E97" s="14">
        <v>-52953570</v>
      </c>
      <c r="F97" s="14">
        <v>1924656430</v>
      </c>
      <c r="G97" s="14">
        <v>0</v>
      </c>
      <c r="H97" s="14">
        <v>1924656430</v>
      </c>
    </row>
    <row r="98" spans="1:8" x14ac:dyDescent="0.3">
      <c r="A98" s="1" t="s">
        <v>204</v>
      </c>
      <c r="B98" s="1" t="s">
        <v>205</v>
      </c>
      <c r="C98" s="14">
        <v>1269000000</v>
      </c>
      <c r="D98" s="14">
        <v>0</v>
      </c>
      <c r="E98" s="14">
        <v>-59960570</v>
      </c>
      <c r="F98" s="14">
        <v>1209039430</v>
      </c>
      <c r="G98" s="14">
        <v>0</v>
      </c>
      <c r="H98" s="14">
        <v>1209039430</v>
      </c>
    </row>
    <row r="99" spans="1:8" x14ac:dyDescent="0.3">
      <c r="A99" s="1" t="s">
        <v>206</v>
      </c>
      <c r="B99" s="1" t="s">
        <v>207</v>
      </c>
      <c r="C99" s="14">
        <v>19353000</v>
      </c>
      <c r="D99" s="14">
        <v>0</v>
      </c>
      <c r="E99" s="14">
        <v>7007000</v>
      </c>
      <c r="F99" s="14">
        <v>26360000</v>
      </c>
      <c r="G99" s="14">
        <v>0</v>
      </c>
      <c r="H99" s="14">
        <v>26360000</v>
      </c>
    </row>
    <row r="100" spans="1:8" x14ac:dyDescent="0.3">
      <c r="A100" s="1" t="s">
        <v>208</v>
      </c>
      <c r="B100" s="1" t="s">
        <v>209</v>
      </c>
      <c r="C100" s="14">
        <v>689257000</v>
      </c>
      <c r="D100" s="14">
        <v>0</v>
      </c>
      <c r="E100" s="14">
        <v>0</v>
      </c>
      <c r="F100" s="14">
        <v>689257000</v>
      </c>
      <c r="G100" s="14">
        <v>0</v>
      </c>
      <c r="H100" s="14">
        <v>689257000</v>
      </c>
    </row>
    <row r="101" spans="1:8" x14ac:dyDescent="0.3">
      <c r="A101" s="1" t="s">
        <v>210</v>
      </c>
      <c r="B101" s="1" t="s">
        <v>211</v>
      </c>
      <c r="C101" s="14">
        <v>7775112000</v>
      </c>
      <c r="D101" s="14">
        <v>0</v>
      </c>
      <c r="E101" s="14">
        <v>486222570</v>
      </c>
      <c r="F101" s="14">
        <v>8261334570</v>
      </c>
      <c r="G101" s="14">
        <v>0</v>
      </c>
      <c r="H101" s="14">
        <v>8261334570</v>
      </c>
    </row>
    <row r="102" spans="1:8" x14ac:dyDescent="0.3">
      <c r="A102" s="1" t="s">
        <v>212</v>
      </c>
      <c r="B102" s="1" t="s">
        <v>213</v>
      </c>
      <c r="C102" s="14">
        <v>818491000</v>
      </c>
      <c r="D102" s="14">
        <v>0</v>
      </c>
      <c r="E102" s="14">
        <v>393165000</v>
      </c>
      <c r="F102" s="14">
        <v>1211656000</v>
      </c>
      <c r="G102" s="14">
        <v>0</v>
      </c>
      <c r="H102" s="14">
        <v>1211656000</v>
      </c>
    </row>
    <row r="103" spans="1:8" x14ac:dyDescent="0.3">
      <c r="A103" s="1" t="s">
        <v>214</v>
      </c>
      <c r="B103" s="1" t="s">
        <v>215</v>
      </c>
      <c r="C103" s="14">
        <v>0</v>
      </c>
      <c r="D103" s="14">
        <v>0</v>
      </c>
      <c r="E103" s="14">
        <v>3000000</v>
      </c>
      <c r="F103" s="14">
        <v>3000000</v>
      </c>
      <c r="G103" s="14">
        <v>0</v>
      </c>
      <c r="H103" s="14">
        <v>3000000</v>
      </c>
    </row>
    <row r="104" spans="1:8" x14ac:dyDescent="0.3">
      <c r="A104" s="1" t="s">
        <v>216</v>
      </c>
      <c r="B104" s="1" t="s">
        <v>217</v>
      </c>
      <c r="C104" s="14">
        <v>818491000</v>
      </c>
      <c r="D104" s="14">
        <v>0</v>
      </c>
      <c r="E104" s="14">
        <v>390165000</v>
      </c>
      <c r="F104" s="14">
        <v>1208656000</v>
      </c>
      <c r="G104" s="14">
        <v>0</v>
      </c>
      <c r="H104" s="14">
        <v>1208656000</v>
      </c>
    </row>
    <row r="105" spans="1:8" x14ac:dyDescent="0.3">
      <c r="A105" s="1" t="s">
        <v>218</v>
      </c>
      <c r="B105" s="1" t="s">
        <v>219</v>
      </c>
      <c r="C105" s="14">
        <v>3874131000</v>
      </c>
      <c r="D105" s="14">
        <v>0</v>
      </c>
      <c r="E105" s="14">
        <v>-408545000</v>
      </c>
      <c r="F105" s="14">
        <v>3465586000</v>
      </c>
      <c r="G105" s="14">
        <v>0</v>
      </c>
      <c r="H105" s="14">
        <v>3465586000</v>
      </c>
    </row>
    <row r="106" spans="1:8" x14ac:dyDescent="0.3">
      <c r="A106" s="1" t="s">
        <v>220</v>
      </c>
      <c r="B106" s="1" t="s">
        <v>221</v>
      </c>
      <c r="C106" s="14">
        <v>1074832000</v>
      </c>
      <c r="D106" s="14">
        <v>0</v>
      </c>
      <c r="E106" s="14">
        <v>0</v>
      </c>
      <c r="F106" s="14">
        <v>1074832000</v>
      </c>
      <c r="G106" s="14">
        <v>0</v>
      </c>
      <c r="H106" s="14">
        <v>1074832000</v>
      </c>
    </row>
    <row r="107" spans="1:8" x14ac:dyDescent="0.3">
      <c r="A107" s="1" t="s">
        <v>222</v>
      </c>
      <c r="B107" s="1" t="s">
        <v>223</v>
      </c>
      <c r="C107" s="14">
        <v>6508000</v>
      </c>
      <c r="D107" s="14">
        <v>0</v>
      </c>
      <c r="E107" s="14">
        <v>0</v>
      </c>
      <c r="F107" s="14">
        <v>6508000</v>
      </c>
      <c r="G107" s="14">
        <v>0</v>
      </c>
      <c r="H107" s="14">
        <v>6508000</v>
      </c>
    </row>
    <row r="108" spans="1:8" x14ac:dyDescent="0.3">
      <c r="A108" s="1" t="s">
        <v>224</v>
      </c>
      <c r="B108" s="1" t="s">
        <v>225</v>
      </c>
      <c r="C108" s="14">
        <v>992568000</v>
      </c>
      <c r="D108" s="14">
        <v>0</v>
      </c>
      <c r="E108" s="14">
        <v>0</v>
      </c>
      <c r="F108" s="14">
        <v>992568000</v>
      </c>
      <c r="G108" s="14">
        <v>0</v>
      </c>
      <c r="H108" s="14">
        <v>992568000</v>
      </c>
    </row>
    <row r="109" spans="1:8" x14ac:dyDescent="0.3">
      <c r="A109" s="1" t="s">
        <v>226</v>
      </c>
      <c r="B109" s="1" t="s">
        <v>227</v>
      </c>
      <c r="C109" s="14">
        <v>1800223000</v>
      </c>
      <c r="D109" s="14">
        <v>0</v>
      </c>
      <c r="E109" s="14">
        <v>-408545000</v>
      </c>
      <c r="F109" s="14">
        <v>1391678000</v>
      </c>
      <c r="G109" s="14">
        <v>0</v>
      </c>
      <c r="H109" s="14">
        <v>1391678000</v>
      </c>
    </row>
    <row r="110" spans="1:8" x14ac:dyDescent="0.3">
      <c r="A110" s="1" t="s">
        <v>228</v>
      </c>
      <c r="B110" s="1" t="s">
        <v>229</v>
      </c>
      <c r="C110" s="14">
        <v>685848000</v>
      </c>
      <c r="D110" s="14">
        <v>0</v>
      </c>
      <c r="E110" s="14">
        <v>306454000</v>
      </c>
      <c r="F110" s="14">
        <v>992302000</v>
      </c>
      <c r="G110" s="14">
        <v>0</v>
      </c>
      <c r="H110" s="14">
        <v>992302000</v>
      </c>
    </row>
    <row r="111" spans="1:8" x14ac:dyDescent="0.3">
      <c r="A111" s="1" t="s">
        <v>230</v>
      </c>
      <c r="B111" s="1" t="s">
        <v>231</v>
      </c>
      <c r="C111" s="14">
        <v>154000000</v>
      </c>
      <c r="D111" s="14">
        <v>0</v>
      </c>
      <c r="E111" s="14">
        <v>0</v>
      </c>
      <c r="F111" s="14">
        <v>154000000</v>
      </c>
      <c r="G111" s="14">
        <v>0</v>
      </c>
      <c r="H111" s="14">
        <v>154000000</v>
      </c>
    </row>
    <row r="112" spans="1:8" x14ac:dyDescent="0.3">
      <c r="A112" s="1" t="s">
        <v>232</v>
      </c>
      <c r="B112" s="1" t="s">
        <v>233</v>
      </c>
      <c r="C112" s="14">
        <v>208294000</v>
      </c>
      <c r="D112" s="14">
        <v>0</v>
      </c>
      <c r="E112" s="14">
        <v>0</v>
      </c>
      <c r="F112" s="14">
        <v>208294000</v>
      </c>
      <c r="G112" s="14">
        <v>0</v>
      </c>
      <c r="H112" s="14">
        <v>208294000</v>
      </c>
    </row>
    <row r="113" spans="1:8" x14ac:dyDescent="0.3">
      <c r="A113" s="1" t="s">
        <v>234</v>
      </c>
      <c r="B113" s="1" t="s">
        <v>235</v>
      </c>
      <c r="C113" s="14">
        <v>10000000</v>
      </c>
      <c r="D113" s="14">
        <v>0</v>
      </c>
      <c r="E113" s="14">
        <v>0</v>
      </c>
      <c r="F113" s="14">
        <v>10000000</v>
      </c>
      <c r="G113" s="14">
        <v>0</v>
      </c>
      <c r="H113" s="14">
        <v>10000000</v>
      </c>
    </row>
    <row r="114" spans="1:8" x14ac:dyDescent="0.3">
      <c r="A114" s="1" t="s">
        <v>236</v>
      </c>
      <c r="B114" s="1" t="s">
        <v>237</v>
      </c>
      <c r="C114" s="14">
        <v>306454000</v>
      </c>
      <c r="D114" s="14">
        <v>0</v>
      </c>
      <c r="E114" s="14">
        <v>306454000</v>
      </c>
      <c r="F114" s="14">
        <v>612908000</v>
      </c>
      <c r="G114" s="14">
        <v>0</v>
      </c>
      <c r="H114" s="14">
        <v>612908000</v>
      </c>
    </row>
    <row r="115" spans="1:8" x14ac:dyDescent="0.3">
      <c r="A115" s="1" t="s">
        <v>238</v>
      </c>
      <c r="B115" s="1" t="s">
        <v>239</v>
      </c>
      <c r="C115" s="14">
        <v>7100000</v>
      </c>
      <c r="D115" s="14">
        <v>0</v>
      </c>
      <c r="E115" s="14">
        <v>0</v>
      </c>
      <c r="F115" s="14">
        <v>7100000</v>
      </c>
      <c r="G115" s="14">
        <v>0</v>
      </c>
      <c r="H115" s="14">
        <v>7100000</v>
      </c>
    </row>
    <row r="116" spans="1:8" x14ac:dyDescent="0.3">
      <c r="A116" s="1" t="s">
        <v>240</v>
      </c>
      <c r="B116" s="1" t="s">
        <v>241</v>
      </c>
      <c r="C116" s="14">
        <v>1727247000</v>
      </c>
      <c r="D116" s="14">
        <v>0</v>
      </c>
      <c r="E116" s="14">
        <v>169148570</v>
      </c>
      <c r="F116" s="14">
        <v>1896395570</v>
      </c>
      <c r="G116" s="14">
        <v>0</v>
      </c>
      <c r="H116" s="14">
        <v>1896395570</v>
      </c>
    </row>
    <row r="117" spans="1:8" x14ac:dyDescent="0.3">
      <c r="A117" s="1" t="s">
        <v>242</v>
      </c>
      <c r="B117" s="1" t="s">
        <v>243</v>
      </c>
      <c r="C117" s="14">
        <v>1052351000</v>
      </c>
      <c r="D117" s="14">
        <v>0</v>
      </c>
      <c r="E117" s="14">
        <v>168148570</v>
      </c>
      <c r="F117" s="14">
        <v>1220499570</v>
      </c>
      <c r="G117" s="14">
        <v>0</v>
      </c>
      <c r="H117" s="14">
        <v>1220499570</v>
      </c>
    </row>
    <row r="118" spans="1:8" x14ac:dyDescent="0.3">
      <c r="A118" s="1" t="s">
        <v>244</v>
      </c>
      <c r="B118" s="1" t="s">
        <v>245</v>
      </c>
      <c r="C118" s="14">
        <v>575728000</v>
      </c>
      <c r="D118" s="14">
        <v>0</v>
      </c>
      <c r="E118" s="14">
        <v>0</v>
      </c>
      <c r="F118" s="14">
        <v>575728000</v>
      </c>
      <c r="G118" s="14">
        <v>0</v>
      </c>
      <c r="H118" s="14">
        <v>575728000</v>
      </c>
    </row>
    <row r="119" spans="1:8" x14ac:dyDescent="0.3">
      <c r="A119" s="1" t="s">
        <v>246</v>
      </c>
      <c r="B119" s="1" t="s">
        <v>247</v>
      </c>
      <c r="C119" s="14">
        <v>99168000</v>
      </c>
      <c r="D119" s="14">
        <v>0</v>
      </c>
      <c r="E119" s="14">
        <v>0</v>
      </c>
      <c r="F119" s="14">
        <v>99168000</v>
      </c>
      <c r="G119" s="14">
        <v>0</v>
      </c>
      <c r="H119" s="14">
        <v>99168000</v>
      </c>
    </row>
    <row r="120" spans="1:8" x14ac:dyDescent="0.3">
      <c r="A120" s="1" t="s">
        <v>248</v>
      </c>
      <c r="B120" s="1" t="s">
        <v>249</v>
      </c>
      <c r="C120" s="14">
        <v>0</v>
      </c>
      <c r="D120" s="14">
        <v>0</v>
      </c>
      <c r="E120" s="14">
        <v>1000000</v>
      </c>
      <c r="F120" s="14">
        <v>1000000</v>
      </c>
      <c r="G120" s="14">
        <v>0</v>
      </c>
      <c r="H120" s="14">
        <v>1000000</v>
      </c>
    </row>
    <row r="121" spans="1:8" x14ac:dyDescent="0.3">
      <c r="A121" s="1" t="s">
        <v>250</v>
      </c>
      <c r="B121" s="1" t="s">
        <v>251</v>
      </c>
      <c r="C121" s="14">
        <v>669395000</v>
      </c>
      <c r="D121" s="14">
        <v>0</v>
      </c>
      <c r="E121" s="14">
        <v>20000000</v>
      </c>
      <c r="F121" s="14">
        <v>689395000</v>
      </c>
      <c r="G121" s="14">
        <v>0</v>
      </c>
      <c r="H121" s="14">
        <v>689395000</v>
      </c>
    </row>
    <row r="122" spans="1:8" x14ac:dyDescent="0.3">
      <c r="A122" s="1" t="s">
        <v>252</v>
      </c>
      <c r="B122" s="1" t="s">
        <v>253</v>
      </c>
      <c r="C122" s="14">
        <v>0</v>
      </c>
      <c r="D122" s="14">
        <v>0</v>
      </c>
      <c r="E122" s="14">
        <v>2000000</v>
      </c>
      <c r="F122" s="14">
        <v>2000000</v>
      </c>
      <c r="G122" s="14">
        <v>0</v>
      </c>
      <c r="H122" s="14">
        <v>2000000</v>
      </c>
    </row>
    <row r="123" spans="1:8" x14ac:dyDescent="0.3">
      <c r="A123" s="1" t="s">
        <v>254</v>
      </c>
      <c r="B123" s="1" t="s">
        <v>255</v>
      </c>
      <c r="C123" s="14">
        <v>445998000</v>
      </c>
      <c r="D123" s="14">
        <v>0</v>
      </c>
      <c r="E123" s="14">
        <v>0</v>
      </c>
      <c r="F123" s="14">
        <v>445998000</v>
      </c>
      <c r="G123" s="14">
        <v>0</v>
      </c>
      <c r="H123" s="14">
        <v>445998000</v>
      </c>
    </row>
    <row r="124" spans="1:8" x14ac:dyDescent="0.3">
      <c r="A124" s="1" t="s">
        <v>256</v>
      </c>
      <c r="B124" s="1" t="s">
        <v>257</v>
      </c>
      <c r="C124" s="14">
        <v>86698000</v>
      </c>
      <c r="D124" s="14">
        <v>0</v>
      </c>
      <c r="E124" s="14">
        <v>0</v>
      </c>
      <c r="F124" s="14">
        <v>86698000</v>
      </c>
      <c r="G124" s="14">
        <v>0</v>
      </c>
      <c r="H124" s="14">
        <v>86698000</v>
      </c>
    </row>
    <row r="125" spans="1:8" x14ac:dyDescent="0.3">
      <c r="A125" s="1" t="s">
        <v>258</v>
      </c>
      <c r="B125" s="1" t="s">
        <v>259</v>
      </c>
      <c r="C125" s="14">
        <v>12884000</v>
      </c>
      <c r="D125" s="14">
        <v>0</v>
      </c>
      <c r="E125" s="14">
        <v>0</v>
      </c>
      <c r="F125" s="14">
        <v>12884000</v>
      </c>
      <c r="G125" s="14">
        <v>0</v>
      </c>
      <c r="H125" s="14">
        <v>12884000</v>
      </c>
    </row>
    <row r="126" spans="1:8" x14ac:dyDescent="0.3">
      <c r="A126" s="1" t="s">
        <v>260</v>
      </c>
      <c r="B126" s="1" t="s">
        <v>261</v>
      </c>
      <c r="C126" s="14">
        <v>0</v>
      </c>
      <c r="D126" s="14">
        <v>0</v>
      </c>
      <c r="E126" s="14">
        <v>3000000</v>
      </c>
      <c r="F126" s="14">
        <v>3000000</v>
      </c>
      <c r="G126" s="14">
        <v>0</v>
      </c>
      <c r="H126" s="14">
        <v>3000000</v>
      </c>
    </row>
    <row r="127" spans="1:8" x14ac:dyDescent="0.3">
      <c r="A127" s="1" t="s">
        <v>262</v>
      </c>
      <c r="B127" s="1" t="s">
        <v>263</v>
      </c>
      <c r="C127" s="14">
        <v>0</v>
      </c>
      <c r="D127" s="14">
        <v>0</v>
      </c>
      <c r="E127" s="14">
        <v>5000000</v>
      </c>
      <c r="F127" s="14">
        <v>5000000</v>
      </c>
      <c r="G127" s="14">
        <v>0</v>
      </c>
      <c r="H127" s="14">
        <v>5000000</v>
      </c>
    </row>
    <row r="128" spans="1:8" x14ac:dyDescent="0.3">
      <c r="A128" s="1" t="s">
        <v>264</v>
      </c>
      <c r="B128" s="1" t="s">
        <v>265</v>
      </c>
      <c r="C128" s="14">
        <v>0</v>
      </c>
      <c r="D128" s="14">
        <v>0</v>
      </c>
      <c r="E128" s="14">
        <v>2000000</v>
      </c>
      <c r="F128" s="14">
        <v>2000000</v>
      </c>
      <c r="G128" s="14">
        <v>0</v>
      </c>
      <c r="H128" s="14">
        <v>2000000</v>
      </c>
    </row>
    <row r="129" spans="1:8" x14ac:dyDescent="0.3">
      <c r="A129" s="1" t="s">
        <v>266</v>
      </c>
      <c r="B129" s="1" t="s">
        <v>267</v>
      </c>
      <c r="C129" s="14">
        <v>50815000</v>
      </c>
      <c r="D129" s="14">
        <v>0</v>
      </c>
      <c r="E129" s="14">
        <v>0</v>
      </c>
      <c r="F129" s="14">
        <v>50815000</v>
      </c>
      <c r="G129" s="14">
        <v>0</v>
      </c>
      <c r="H129" s="14">
        <v>50815000</v>
      </c>
    </row>
    <row r="130" spans="1:8" x14ac:dyDescent="0.3">
      <c r="A130" s="1" t="s">
        <v>268</v>
      </c>
      <c r="B130" s="1" t="s">
        <v>269</v>
      </c>
      <c r="C130" s="14">
        <v>8000000</v>
      </c>
      <c r="D130" s="14">
        <v>0</v>
      </c>
      <c r="E130" s="14">
        <v>2000000</v>
      </c>
      <c r="F130" s="14">
        <v>10000000</v>
      </c>
      <c r="G130" s="14">
        <v>0</v>
      </c>
      <c r="H130" s="14">
        <v>10000000</v>
      </c>
    </row>
    <row r="131" spans="1:8" x14ac:dyDescent="0.3">
      <c r="A131" s="1" t="s">
        <v>270</v>
      </c>
      <c r="B131" s="1" t="s">
        <v>271</v>
      </c>
      <c r="C131" s="14">
        <v>65000000</v>
      </c>
      <c r="D131" s="14">
        <v>0</v>
      </c>
      <c r="E131" s="14">
        <v>0</v>
      </c>
      <c r="F131" s="14">
        <v>65000000</v>
      </c>
      <c r="G131" s="14">
        <v>0</v>
      </c>
      <c r="H131" s="14">
        <v>65000000</v>
      </c>
    </row>
    <row r="132" spans="1:8" x14ac:dyDescent="0.3">
      <c r="A132" s="1" t="s">
        <v>272</v>
      </c>
      <c r="B132" s="1" t="s">
        <v>273</v>
      </c>
      <c r="C132" s="14">
        <v>0</v>
      </c>
      <c r="D132" s="14">
        <v>0</v>
      </c>
      <c r="E132" s="14">
        <v>6000000</v>
      </c>
      <c r="F132" s="14">
        <v>6000000</v>
      </c>
      <c r="G132" s="14">
        <v>0</v>
      </c>
      <c r="H132" s="14">
        <v>6000000</v>
      </c>
    </row>
    <row r="133" spans="1:8" x14ac:dyDescent="0.3">
      <c r="A133" s="1" t="s">
        <v>274</v>
      </c>
      <c r="B133" s="1" t="s">
        <v>275</v>
      </c>
      <c r="C133" s="14">
        <v>0</v>
      </c>
      <c r="D133" s="14">
        <v>0</v>
      </c>
      <c r="E133" s="14">
        <v>6000000</v>
      </c>
      <c r="F133" s="14">
        <v>6000000</v>
      </c>
      <c r="G133" s="14">
        <v>0</v>
      </c>
      <c r="H133" s="14">
        <v>6000000</v>
      </c>
    </row>
    <row r="134" spans="1:8" x14ac:dyDescent="0.3">
      <c r="A134" s="1" t="s">
        <v>276</v>
      </c>
      <c r="B134" s="1" t="s">
        <v>277</v>
      </c>
      <c r="C134" s="14">
        <v>0</v>
      </c>
      <c r="D134" s="14">
        <v>0</v>
      </c>
      <c r="E134" s="14">
        <v>2000000</v>
      </c>
      <c r="F134" s="14">
        <v>2000000</v>
      </c>
      <c r="G134" s="14">
        <v>0</v>
      </c>
      <c r="H134" s="14">
        <v>2000000</v>
      </c>
    </row>
    <row r="135" spans="1:8" x14ac:dyDescent="0.3">
      <c r="A135" s="1" t="s">
        <v>278</v>
      </c>
      <c r="B135" s="1" t="s">
        <v>279</v>
      </c>
      <c r="C135" s="14">
        <v>0</v>
      </c>
      <c r="D135" s="14">
        <v>0</v>
      </c>
      <c r="E135" s="14">
        <v>2000000</v>
      </c>
      <c r="F135" s="14">
        <v>2000000</v>
      </c>
      <c r="G135" s="14">
        <v>0</v>
      </c>
      <c r="H135" s="14">
        <v>2000000</v>
      </c>
    </row>
    <row r="136" spans="1:8" x14ac:dyDescent="0.3">
      <c r="A136" s="1" t="s">
        <v>280</v>
      </c>
      <c r="B136" s="1" t="s">
        <v>281</v>
      </c>
      <c r="C136" s="14">
        <v>0</v>
      </c>
      <c r="D136" s="14">
        <v>0</v>
      </c>
      <c r="E136" s="14">
        <v>2000000</v>
      </c>
      <c r="F136" s="14">
        <v>2000000</v>
      </c>
      <c r="G136" s="14">
        <v>0</v>
      </c>
      <c r="H136" s="14">
        <v>2000000</v>
      </c>
    </row>
    <row r="137" spans="1:8" x14ac:dyDescent="0.3">
      <c r="A137" s="1" t="s">
        <v>282</v>
      </c>
      <c r="B137" s="1" t="s">
        <v>283</v>
      </c>
      <c r="C137" s="14">
        <v>324360000</v>
      </c>
      <c r="D137" s="14">
        <v>0</v>
      </c>
      <c r="E137" s="14">
        <v>0</v>
      </c>
      <c r="F137" s="14">
        <v>324360000</v>
      </c>
      <c r="G137" s="14">
        <v>0</v>
      </c>
      <c r="H137" s="14">
        <v>324360000</v>
      </c>
    </row>
    <row r="138" spans="1:8" x14ac:dyDescent="0.3">
      <c r="A138" s="1" t="s">
        <v>284</v>
      </c>
      <c r="B138" s="1" t="s">
        <v>285</v>
      </c>
      <c r="C138" s="14">
        <v>324360000</v>
      </c>
      <c r="D138" s="14">
        <v>0</v>
      </c>
      <c r="E138" s="14">
        <v>0</v>
      </c>
      <c r="F138" s="14">
        <v>324360000</v>
      </c>
      <c r="G138" s="14">
        <v>0</v>
      </c>
      <c r="H138" s="14">
        <v>324360000</v>
      </c>
    </row>
    <row r="139" spans="1:8" x14ac:dyDescent="0.3">
      <c r="A139" s="1" t="s">
        <v>286</v>
      </c>
      <c r="B139" s="1" t="s">
        <v>287</v>
      </c>
      <c r="C139" s="14">
        <v>247360000</v>
      </c>
      <c r="D139" s="14">
        <v>0</v>
      </c>
      <c r="E139" s="14">
        <v>0</v>
      </c>
      <c r="F139" s="14">
        <v>247360000</v>
      </c>
      <c r="G139" s="14">
        <v>0</v>
      </c>
      <c r="H139" s="14">
        <v>247360000</v>
      </c>
    </row>
    <row r="140" spans="1:8" x14ac:dyDescent="0.3">
      <c r="A140" s="1" t="s">
        <v>288</v>
      </c>
      <c r="B140" s="1" t="s">
        <v>289</v>
      </c>
      <c r="C140" s="14">
        <v>67000000</v>
      </c>
      <c r="D140" s="14">
        <v>0</v>
      </c>
      <c r="E140" s="14">
        <v>0</v>
      </c>
      <c r="F140" s="14">
        <v>67000000</v>
      </c>
      <c r="G140" s="14">
        <v>0</v>
      </c>
      <c r="H140" s="14">
        <v>67000000</v>
      </c>
    </row>
    <row r="141" spans="1:8" x14ac:dyDescent="0.3">
      <c r="A141" s="1" t="s">
        <v>290</v>
      </c>
      <c r="B141" s="1" t="s">
        <v>291</v>
      </c>
      <c r="C141" s="14">
        <v>10000000</v>
      </c>
      <c r="D141" s="14">
        <v>0</v>
      </c>
      <c r="E141" s="14">
        <v>0</v>
      </c>
      <c r="F141" s="14">
        <v>10000000</v>
      </c>
      <c r="G141" s="14">
        <v>0</v>
      </c>
      <c r="H141" s="14">
        <v>10000000</v>
      </c>
    </row>
    <row r="142" spans="1:8" x14ac:dyDescent="0.3">
      <c r="A142" s="1" t="s">
        <v>292</v>
      </c>
      <c r="B142" s="1" t="s">
        <v>293</v>
      </c>
      <c r="C142" s="14">
        <v>10000000</v>
      </c>
      <c r="D142" s="14">
        <v>0</v>
      </c>
      <c r="E142" s="14">
        <v>5000000</v>
      </c>
      <c r="F142" s="14">
        <v>15000000</v>
      </c>
      <c r="G142" s="14">
        <v>0</v>
      </c>
      <c r="H142" s="14">
        <v>15000000</v>
      </c>
    </row>
    <row r="143" spans="1:8" x14ac:dyDescent="0.3">
      <c r="A143" s="1" t="s">
        <v>294</v>
      </c>
      <c r="B143" s="1" t="s">
        <v>295</v>
      </c>
      <c r="C143" s="14">
        <v>52315000</v>
      </c>
      <c r="D143" s="14">
        <v>0</v>
      </c>
      <c r="E143" s="14">
        <v>0</v>
      </c>
      <c r="F143" s="14">
        <v>52315000</v>
      </c>
      <c r="G143" s="14">
        <v>0</v>
      </c>
      <c r="H143" s="14">
        <v>52315000</v>
      </c>
    </row>
    <row r="144" spans="1:8" x14ac:dyDescent="0.3">
      <c r="A144" s="1" t="s">
        <v>296</v>
      </c>
      <c r="B144" s="1" t="s">
        <v>297</v>
      </c>
      <c r="C144" s="14">
        <v>134043000</v>
      </c>
      <c r="D144" s="14">
        <v>0</v>
      </c>
      <c r="E144" s="14">
        <v>0</v>
      </c>
      <c r="F144" s="14">
        <v>134043000</v>
      </c>
      <c r="G144" s="14">
        <v>0</v>
      </c>
      <c r="H144" s="14">
        <v>134043000</v>
      </c>
    </row>
    <row r="145" spans="1:8" x14ac:dyDescent="0.3">
      <c r="A145" s="1" t="s">
        <v>298</v>
      </c>
      <c r="B145" s="1" t="s">
        <v>299</v>
      </c>
      <c r="C145" s="14">
        <v>70087000</v>
      </c>
      <c r="D145" s="14">
        <v>0</v>
      </c>
      <c r="E145" s="14">
        <v>-5000000</v>
      </c>
      <c r="F145" s="14">
        <v>65087000</v>
      </c>
      <c r="G145" s="14">
        <v>0</v>
      </c>
      <c r="H145" s="14">
        <v>65087000</v>
      </c>
    </row>
    <row r="146" spans="1:8" x14ac:dyDescent="0.3">
      <c r="A146" s="15"/>
      <c r="B146" s="1" t="s">
        <v>300</v>
      </c>
      <c r="C146" s="14">
        <v>0</v>
      </c>
      <c r="D146" s="14">
        <v>0</v>
      </c>
      <c r="E146" s="14">
        <v>1180000</v>
      </c>
      <c r="F146" s="14">
        <v>1180000</v>
      </c>
      <c r="G146" s="14">
        <v>0</v>
      </c>
      <c r="H146" s="14">
        <v>1180000</v>
      </c>
    </row>
    <row r="147" spans="1:8" x14ac:dyDescent="0.3">
      <c r="A147" s="1" t="s">
        <v>301</v>
      </c>
      <c r="B147" s="1" t="s">
        <v>302</v>
      </c>
      <c r="C147" s="14">
        <v>0</v>
      </c>
      <c r="D147" s="14">
        <v>0</v>
      </c>
      <c r="E147" s="14">
        <v>1180000</v>
      </c>
      <c r="F147" s="14">
        <v>1180000</v>
      </c>
      <c r="G147" s="14">
        <v>0</v>
      </c>
      <c r="H147" s="14">
        <v>1180000</v>
      </c>
    </row>
    <row r="148" spans="1:8" x14ac:dyDescent="0.3">
      <c r="A148" s="1" t="s">
        <v>303</v>
      </c>
      <c r="B148" s="1" t="s">
        <v>304</v>
      </c>
      <c r="C148" s="14">
        <v>0</v>
      </c>
      <c r="D148" s="14">
        <v>0</v>
      </c>
      <c r="E148" s="14">
        <v>1180000</v>
      </c>
      <c r="F148" s="14">
        <v>1180000</v>
      </c>
      <c r="G148" s="14">
        <v>0</v>
      </c>
      <c r="H148" s="14">
        <v>1180000</v>
      </c>
    </row>
    <row r="149" spans="1:8" s="19" customFormat="1" x14ac:dyDescent="0.3">
      <c r="A149" s="20"/>
      <c r="B149" s="17" t="s">
        <v>305</v>
      </c>
      <c r="C149" s="18">
        <v>89592951000</v>
      </c>
      <c r="D149" s="18">
        <v>0</v>
      </c>
      <c r="E149" s="18">
        <v>-9431906308</v>
      </c>
      <c r="F149" s="18">
        <v>80161044692</v>
      </c>
      <c r="G149" s="18">
        <v>0</v>
      </c>
      <c r="H149" s="18">
        <v>80161044692</v>
      </c>
    </row>
    <row r="150" spans="1:8" x14ac:dyDescent="0.3">
      <c r="A150" s="15"/>
      <c r="B150" s="1" t="s">
        <v>306</v>
      </c>
      <c r="C150" s="14">
        <v>89592951000</v>
      </c>
      <c r="D150" s="14">
        <v>0</v>
      </c>
      <c r="E150" s="14">
        <v>-9431906308</v>
      </c>
      <c r="F150" s="14">
        <v>80161044692</v>
      </c>
      <c r="G150" s="14">
        <v>0</v>
      </c>
      <c r="H150" s="14">
        <v>80161044692</v>
      </c>
    </row>
    <row r="151" spans="1:8" x14ac:dyDescent="0.3">
      <c r="A151" s="1" t="s">
        <v>307</v>
      </c>
      <c r="B151" s="1" t="s">
        <v>308</v>
      </c>
      <c r="C151" s="14">
        <v>89592951000</v>
      </c>
      <c r="D151" s="14">
        <v>-58500070306</v>
      </c>
      <c r="E151" s="14">
        <v>-67931976614</v>
      </c>
      <c r="F151" s="14">
        <v>21660974386</v>
      </c>
      <c r="G151" s="14">
        <v>0</v>
      </c>
      <c r="H151" s="14">
        <v>21660974386</v>
      </c>
    </row>
    <row r="152" spans="1:8" x14ac:dyDescent="0.3">
      <c r="A152" s="1" t="s">
        <v>309</v>
      </c>
      <c r="B152" s="1" t="s">
        <v>310</v>
      </c>
      <c r="C152" s="14">
        <v>508000000</v>
      </c>
      <c r="D152" s="14">
        <v>0</v>
      </c>
      <c r="E152" s="14">
        <v>-508000000</v>
      </c>
      <c r="F152" s="14">
        <v>0</v>
      </c>
      <c r="G152" s="14">
        <v>0</v>
      </c>
      <c r="H152" s="14">
        <v>0</v>
      </c>
    </row>
    <row r="153" spans="1:8" x14ac:dyDescent="0.3">
      <c r="A153" s="1" t="s">
        <v>311</v>
      </c>
      <c r="B153" s="1" t="s">
        <v>312</v>
      </c>
      <c r="C153" s="14">
        <v>508000000</v>
      </c>
      <c r="D153" s="14">
        <v>0</v>
      </c>
      <c r="E153" s="14">
        <v>-508000000</v>
      </c>
      <c r="F153" s="14">
        <v>0</v>
      </c>
      <c r="G153" s="14">
        <v>0</v>
      </c>
      <c r="H153" s="14">
        <v>0</v>
      </c>
    </row>
    <row r="154" spans="1:8" s="3" customFormat="1" x14ac:dyDescent="0.3">
      <c r="A154" s="2" t="s">
        <v>313</v>
      </c>
      <c r="B154" s="2" t="s">
        <v>314</v>
      </c>
      <c r="C154" s="22">
        <v>508000000</v>
      </c>
      <c r="D154" s="22">
        <v>0</v>
      </c>
      <c r="E154" s="22">
        <v>-508000000</v>
      </c>
      <c r="F154" s="22">
        <v>0</v>
      </c>
      <c r="G154" s="22">
        <v>0</v>
      </c>
      <c r="H154" s="22">
        <v>0</v>
      </c>
    </row>
    <row r="155" spans="1:8" s="3" customFormat="1" x14ac:dyDescent="0.3">
      <c r="A155" s="2" t="s">
        <v>13</v>
      </c>
      <c r="B155" s="2" t="s">
        <v>315</v>
      </c>
      <c r="C155" s="22">
        <v>508000000</v>
      </c>
      <c r="D155" s="22">
        <v>0</v>
      </c>
      <c r="E155" s="22">
        <v>-508000000</v>
      </c>
      <c r="F155" s="22">
        <v>0</v>
      </c>
      <c r="G155" s="22">
        <v>0</v>
      </c>
      <c r="H155" s="22">
        <v>0</v>
      </c>
    </row>
    <row r="156" spans="1:8" s="3" customFormat="1" x14ac:dyDescent="0.3">
      <c r="A156" s="2" t="s">
        <v>316</v>
      </c>
      <c r="B156" s="2" t="s">
        <v>317</v>
      </c>
      <c r="C156" s="22">
        <v>73058770000</v>
      </c>
      <c r="D156" s="22">
        <v>-47616544590</v>
      </c>
      <c r="E156" s="22">
        <v>-55615666898</v>
      </c>
      <c r="F156" s="22">
        <v>17443103102</v>
      </c>
      <c r="G156" s="22">
        <v>0</v>
      </c>
      <c r="H156" s="22">
        <v>17443103102</v>
      </c>
    </row>
    <row r="157" spans="1:8" s="3" customFormat="1" x14ac:dyDescent="0.3">
      <c r="A157" s="2" t="s">
        <v>318</v>
      </c>
      <c r="B157" s="2" t="s">
        <v>319</v>
      </c>
      <c r="C157" s="22">
        <v>17301573000</v>
      </c>
      <c r="D157" s="22">
        <v>-7989917001</v>
      </c>
      <c r="E157" s="22">
        <v>-9975007842</v>
      </c>
      <c r="F157" s="22">
        <v>7326565158</v>
      </c>
      <c r="G157" s="22">
        <v>0</v>
      </c>
      <c r="H157" s="22">
        <v>7326565158</v>
      </c>
    </row>
    <row r="158" spans="1:8" s="3" customFormat="1" x14ac:dyDescent="0.3">
      <c r="A158" s="2" t="s">
        <v>320</v>
      </c>
      <c r="B158" s="2" t="s">
        <v>321</v>
      </c>
      <c r="C158" s="22">
        <v>17301573000</v>
      </c>
      <c r="D158" s="22">
        <v>-7989917001</v>
      </c>
      <c r="E158" s="22">
        <v>-9975007842</v>
      </c>
      <c r="F158" s="22">
        <v>7326565158</v>
      </c>
      <c r="G158" s="22">
        <v>0</v>
      </c>
      <c r="H158" s="22">
        <v>7326565158</v>
      </c>
    </row>
    <row r="159" spans="1:8" s="3" customFormat="1" x14ac:dyDescent="0.3">
      <c r="A159" s="2" t="s">
        <v>4</v>
      </c>
      <c r="B159" s="2" t="s">
        <v>322</v>
      </c>
      <c r="C159" s="22">
        <v>17301573000</v>
      </c>
      <c r="D159" s="22">
        <v>-7989917001</v>
      </c>
      <c r="E159" s="22">
        <v>-9975007842</v>
      </c>
      <c r="F159" s="22">
        <v>7326565158</v>
      </c>
      <c r="G159" s="22">
        <v>0</v>
      </c>
      <c r="H159" s="22">
        <v>7326565158</v>
      </c>
    </row>
    <row r="160" spans="1:8" s="3" customFormat="1" x14ac:dyDescent="0.3">
      <c r="A160" s="2" t="s">
        <v>323</v>
      </c>
      <c r="B160" s="2" t="s">
        <v>324</v>
      </c>
      <c r="C160" s="22">
        <v>43304416000</v>
      </c>
      <c r="D160" s="22">
        <v>-31620189694</v>
      </c>
      <c r="E160" s="22">
        <v>-35738047161</v>
      </c>
      <c r="F160" s="22">
        <v>7566368839</v>
      </c>
      <c r="G160" s="22">
        <v>0</v>
      </c>
      <c r="H160" s="22">
        <v>7566368839</v>
      </c>
    </row>
    <row r="161" spans="1:8" s="3" customFormat="1" x14ac:dyDescent="0.3">
      <c r="A161" s="2" t="s">
        <v>325</v>
      </c>
      <c r="B161" s="2" t="s">
        <v>326</v>
      </c>
      <c r="C161" s="22">
        <v>19884055000</v>
      </c>
      <c r="D161" s="22">
        <v>-13277331242</v>
      </c>
      <c r="E161" s="22">
        <v>-14785093409</v>
      </c>
      <c r="F161" s="22">
        <v>5098961591</v>
      </c>
      <c r="G161" s="22">
        <v>0</v>
      </c>
      <c r="H161" s="22">
        <v>5098961591</v>
      </c>
    </row>
    <row r="162" spans="1:8" s="3" customFormat="1" x14ac:dyDescent="0.3">
      <c r="A162" s="2" t="s">
        <v>1</v>
      </c>
      <c r="B162" s="2" t="s">
        <v>14</v>
      </c>
      <c r="C162" s="22">
        <v>19884055000</v>
      </c>
      <c r="D162" s="22">
        <v>-13277331242</v>
      </c>
      <c r="E162" s="22">
        <v>-14785093409</v>
      </c>
      <c r="F162" s="22">
        <v>5098961591</v>
      </c>
      <c r="G162" s="22">
        <v>0</v>
      </c>
      <c r="H162" s="22">
        <v>5098961591</v>
      </c>
    </row>
    <row r="163" spans="1:8" s="3" customFormat="1" x14ac:dyDescent="0.3">
      <c r="A163" s="2" t="s">
        <v>327</v>
      </c>
      <c r="B163" s="2" t="s">
        <v>328</v>
      </c>
      <c r="C163" s="22">
        <v>5985658000</v>
      </c>
      <c r="D163" s="22">
        <v>-2777974542</v>
      </c>
      <c r="E163" s="22">
        <v>-4315881642</v>
      </c>
      <c r="F163" s="22">
        <v>1669776358</v>
      </c>
      <c r="G163" s="22">
        <v>0</v>
      </c>
      <c r="H163" s="22">
        <v>1669776358</v>
      </c>
    </row>
    <row r="164" spans="1:8" s="3" customFormat="1" x14ac:dyDescent="0.3">
      <c r="A164" s="2" t="s">
        <v>6</v>
      </c>
      <c r="B164" s="2" t="s">
        <v>14</v>
      </c>
      <c r="C164" s="22">
        <v>5985658000</v>
      </c>
      <c r="D164" s="22">
        <v>-2777974542</v>
      </c>
      <c r="E164" s="22">
        <v>-4315881642</v>
      </c>
      <c r="F164" s="22">
        <v>1669776358</v>
      </c>
      <c r="G164" s="22">
        <v>0</v>
      </c>
      <c r="H164" s="22">
        <v>1669776358</v>
      </c>
    </row>
    <row r="165" spans="1:8" s="3" customFormat="1" x14ac:dyDescent="0.3">
      <c r="A165" s="2" t="s">
        <v>329</v>
      </c>
      <c r="B165" s="2" t="s">
        <v>330</v>
      </c>
      <c r="C165" s="22">
        <v>12888312000</v>
      </c>
      <c r="D165" s="22">
        <v>-12630945485</v>
      </c>
      <c r="E165" s="22">
        <v>-12630945485</v>
      </c>
      <c r="F165" s="22">
        <v>257366515</v>
      </c>
      <c r="G165" s="22">
        <v>0</v>
      </c>
      <c r="H165" s="22">
        <v>257366515</v>
      </c>
    </row>
    <row r="166" spans="1:8" s="3" customFormat="1" x14ac:dyDescent="0.3">
      <c r="A166" s="2" t="s">
        <v>7</v>
      </c>
      <c r="B166" s="2" t="s">
        <v>14</v>
      </c>
      <c r="C166" s="22">
        <v>12888312000</v>
      </c>
      <c r="D166" s="22">
        <v>-12630945485</v>
      </c>
      <c r="E166" s="22">
        <v>-12630945485</v>
      </c>
      <c r="F166" s="22">
        <v>257366515</v>
      </c>
      <c r="G166" s="22">
        <v>0</v>
      </c>
      <c r="H166" s="22">
        <v>257366515</v>
      </c>
    </row>
    <row r="167" spans="1:8" s="3" customFormat="1" x14ac:dyDescent="0.3">
      <c r="A167" s="2" t="s">
        <v>331</v>
      </c>
      <c r="B167" s="2" t="s">
        <v>332</v>
      </c>
      <c r="C167" s="22">
        <v>4546391000</v>
      </c>
      <c r="D167" s="22">
        <v>-2933938425</v>
      </c>
      <c r="E167" s="22">
        <v>-4006126625</v>
      </c>
      <c r="F167" s="22">
        <v>540264375</v>
      </c>
      <c r="G167" s="22">
        <v>0</v>
      </c>
      <c r="H167" s="22">
        <v>540264375</v>
      </c>
    </row>
    <row r="168" spans="1:8" s="3" customFormat="1" x14ac:dyDescent="0.3">
      <c r="A168" s="2" t="s">
        <v>10</v>
      </c>
      <c r="B168" s="2" t="s">
        <v>333</v>
      </c>
      <c r="C168" s="22">
        <v>4546391000</v>
      </c>
      <c r="D168" s="22">
        <v>-2933938425</v>
      </c>
      <c r="E168" s="22">
        <v>-4006126625</v>
      </c>
      <c r="F168" s="22">
        <v>540264375</v>
      </c>
      <c r="G168" s="22">
        <v>0</v>
      </c>
      <c r="H168" s="22">
        <v>540264375</v>
      </c>
    </row>
    <row r="169" spans="1:8" s="3" customFormat="1" x14ac:dyDescent="0.3">
      <c r="A169" s="2" t="s">
        <v>334</v>
      </c>
      <c r="B169" s="2" t="s">
        <v>335</v>
      </c>
      <c r="C169" s="22">
        <v>10595605000</v>
      </c>
      <c r="D169" s="22">
        <v>-6386066895</v>
      </c>
      <c r="E169" s="22">
        <v>-8282240895</v>
      </c>
      <c r="F169" s="22">
        <v>2313364105</v>
      </c>
      <c r="G169" s="22">
        <v>0</v>
      </c>
      <c r="H169" s="22">
        <v>2313364105</v>
      </c>
    </row>
    <row r="170" spans="1:8" s="3" customFormat="1" x14ac:dyDescent="0.3">
      <c r="A170" s="2" t="s">
        <v>336</v>
      </c>
      <c r="B170" s="2" t="s">
        <v>337</v>
      </c>
      <c r="C170" s="22">
        <v>2621539000</v>
      </c>
      <c r="D170" s="22">
        <v>-1345897305</v>
      </c>
      <c r="E170" s="22">
        <v>-1684846305</v>
      </c>
      <c r="F170" s="22">
        <v>936692695</v>
      </c>
      <c r="G170" s="22">
        <v>0</v>
      </c>
      <c r="H170" s="22">
        <v>936692695</v>
      </c>
    </row>
    <row r="171" spans="1:8" s="3" customFormat="1" x14ac:dyDescent="0.3">
      <c r="A171" s="2" t="s">
        <v>5</v>
      </c>
      <c r="B171" s="2" t="s">
        <v>15</v>
      </c>
      <c r="C171" s="22">
        <v>2621539000</v>
      </c>
      <c r="D171" s="22">
        <v>-1345897305</v>
      </c>
      <c r="E171" s="22">
        <v>-1684846305</v>
      </c>
      <c r="F171" s="22">
        <v>936692695</v>
      </c>
      <c r="G171" s="22">
        <v>0</v>
      </c>
      <c r="H171" s="22">
        <v>936692695</v>
      </c>
    </row>
    <row r="172" spans="1:8" s="3" customFormat="1" x14ac:dyDescent="0.3">
      <c r="A172" s="2" t="s">
        <v>338</v>
      </c>
      <c r="B172" s="2" t="s">
        <v>339</v>
      </c>
      <c r="C172" s="22">
        <v>7974066000</v>
      </c>
      <c r="D172" s="22">
        <v>-5040169590</v>
      </c>
      <c r="E172" s="22">
        <v>-6597394590</v>
      </c>
      <c r="F172" s="22">
        <v>1376671410</v>
      </c>
      <c r="G172" s="22">
        <v>0</v>
      </c>
      <c r="H172" s="22">
        <v>1376671410</v>
      </c>
    </row>
    <row r="173" spans="1:8" s="3" customFormat="1" x14ac:dyDescent="0.3">
      <c r="A173" s="2" t="s">
        <v>2</v>
      </c>
      <c r="B173" s="2" t="s">
        <v>15</v>
      </c>
      <c r="C173" s="22">
        <v>7974066000</v>
      </c>
      <c r="D173" s="22">
        <v>-5040169590</v>
      </c>
      <c r="E173" s="22">
        <v>-6597394590</v>
      </c>
      <c r="F173" s="22">
        <v>1376671410</v>
      </c>
      <c r="G173" s="22">
        <v>0</v>
      </c>
      <c r="H173" s="22">
        <v>1376671410</v>
      </c>
    </row>
    <row r="174" spans="1:8" s="3" customFormat="1" x14ac:dyDescent="0.3">
      <c r="A174" s="2" t="s">
        <v>340</v>
      </c>
      <c r="B174" s="2" t="s">
        <v>341</v>
      </c>
      <c r="C174" s="22">
        <v>1857176000</v>
      </c>
      <c r="D174" s="22">
        <v>-1620371000</v>
      </c>
      <c r="E174" s="22">
        <v>-1620371000</v>
      </c>
      <c r="F174" s="22">
        <v>236805000</v>
      </c>
      <c r="G174" s="22">
        <v>0</v>
      </c>
      <c r="H174" s="22">
        <v>236805000</v>
      </c>
    </row>
    <row r="175" spans="1:8" s="3" customFormat="1" x14ac:dyDescent="0.3">
      <c r="A175" s="2" t="s">
        <v>342</v>
      </c>
      <c r="B175" s="2" t="s">
        <v>343</v>
      </c>
      <c r="C175" s="22">
        <v>1857176000</v>
      </c>
      <c r="D175" s="22">
        <v>-1620371000</v>
      </c>
      <c r="E175" s="22">
        <v>-1620371000</v>
      </c>
      <c r="F175" s="22">
        <v>236805000</v>
      </c>
      <c r="G175" s="22">
        <v>0</v>
      </c>
      <c r="H175" s="22">
        <v>236805000</v>
      </c>
    </row>
    <row r="176" spans="1:8" s="3" customFormat="1" x14ac:dyDescent="0.3">
      <c r="A176" s="2" t="s">
        <v>11</v>
      </c>
      <c r="B176" s="2" t="s">
        <v>344</v>
      </c>
      <c r="C176" s="22">
        <v>1857176000</v>
      </c>
      <c r="D176" s="22">
        <v>-1620371000</v>
      </c>
      <c r="E176" s="22">
        <v>-1620371000</v>
      </c>
      <c r="F176" s="22">
        <v>236805000</v>
      </c>
      <c r="G176" s="22">
        <v>0</v>
      </c>
      <c r="H176" s="22">
        <v>236805000</v>
      </c>
    </row>
    <row r="177" spans="1:8" s="3" customFormat="1" x14ac:dyDescent="0.3">
      <c r="A177" s="2" t="s">
        <v>345</v>
      </c>
      <c r="B177" s="2" t="s">
        <v>346</v>
      </c>
      <c r="C177" s="22">
        <v>16026181000</v>
      </c>
      <c r="D177" s="22">
        <v>-10883525716</v>
      </c>
      <c r="E177" s="22">
        <v>-11808309716</v>
      </c>
      <c r="F177" s="22">
        <v>4217871284</v>
      </c>
      <c r="G177" s="22">
        <v>0</v>
      </c>
      <c r="H177" s="22">
        <v>4217871284</v>
      </c>
    </row>
    <row r="178" spans="1:8" s="3" customFormat="1" x14ac:dyDescent="0.3">
      <c r="A178" s="2" t="s">
        <v>347</v>
      </c>
      <c r="B178" s="2" t="s">
        <v>348</v>
      </c>
      <c r="C178" s="22">
        <v>8122122000</v>
      </c>
      <c r="D178" s="22">
        <v>-5284237357</v>
      </c>
      <c r="E178" s="22">
        <v>-5714484357</v>
      </c>
      <c r="F178" s="22">
        <v>2407637643</v>
      </c>
      <c r="G178" s="22">
        <v>0</v>
      </c>
      <c r="H178" s="22">
        <v>2407637643</v>
      </c>
    </row>
    <row r="179" spans="1:8" s="3" customFormat="1" x14ac:dyDescent="0.3">
      <c r="A179" s="2" t="s">
        <v>349</v>
      </c>
      <c r="B179" s="2" t="s">
        <v>350</v>
      </c>
      <c r="C179" s="22">
        <v>5656144000</v>
      </c>
      <c r="D179" s="22">
        <v>-3831753133</v>
      </c>
      <c r="E179" s="22">
        <v>-3920609133</v>
      </c>
      <c r="F179" s="22">
        <v>1735534867</v>
      </c>
      <c r="G179" s="22">
        <v>0</v>
      </c>
      <c r="H179" s="22">
        <v>1735534867</v>
      </c>
    </row>
    <row r="180" spans="1:8" s="3" customFormat="1" x14ac:dyDescent="0.3">
      <c r="A180" s="2" t="s">
        <v>9</v>
      </c>
      <c r="B180" s="2" t="s">
        <v>351</v>
      </c>
      <c r="C180" s="22">
        <v>5656144000</v>
      </c>
      <c r="D180" s="22">
        <v>-3831753133</v>
      </c>
      <c r="E180" s="22">
        <v>-3920609133</v>
      </c>
      <c r="F180" s="22">
        <v>1735534867</v>
      </c>
      <c r="G180" s="22">
        <v>0</v>
      </c>
      <c r="H180" s="22">
        <v>1735534867</v>
      </c>
    </row>
    <row r="181" spans="1:8" s="3" customFormat="1" x14ac:dyDescent="0.3">
      <c r="A181" s="2" t="s">
        <v>352</v>
      </c>
      <c r="B181" s="2" t="s">
        <v>353</v>
      </c>
      <c r="C181" s="22">
        <v>2465978000</v>
      </c>
      <c r="D181" s="22">
        <v>-1452484224</v>
      </c>
      <c r="E181" s="22">
        <v>-1793875224</v>
      </c>
      <c r="F181" s="22">
        <v>672102776</v>
      </c>
      <c r="G181" s="22">
        <v>0</v>
      </c>
      <c r="H181" s="22">
        <v>672102776</v>
      </c>
    </row>
    <row r="182" spans="1:8" s="3" customFormat="1" x14ac:dyDescent="0.3">
      <c r="A182" s="2" t="s">
        <v>8</v>
      </c>
      <c r="B182" s="2" t="s">
        <v>351</v>
      </c>
      <c r="C182" s="22">
        <v>2465978000</v>
      </c>
      <c r="D182" s="22">
        <v>-1452484224</v>
      </c>
      <c r="E182" s="22">
        <v>-1793875224</v>
      </c>
      <c r="F182" s="22">
        <v>672102776</v>
      </c>
      <c r="G182" s="22">
        <v>0</v>
      </c>
      <c r="H182" s="22">
        <v>672102776</v>
      </c>
    </row>
    <row r="183" spans="1:8" s="3" customFormat="1" x14ac:dyDescent="0.3">
      <c r="A183" s="2" t="s">
        <v>354</v>
      </c>
      <c r="B183" s="2" t="s">
        <v>355</v>
      </c>
      <c r="C183" s="22">
        <v>1170342000</v>
      </c>
      <c r="D183" s="22">
        <v>-829525000</v>
      </c>
      <c r="E183" s="22">
        <v>-829525000</v>
      </c>
      <c r="F183" s="22">
        <v>340817000</v>
      </c>
      <c r="G183" s="22">
        <v>0</v>
      </c>
      <c r="H183" s="22">
        <v>340817000</v>
      </c>
    </row>
    <row r="184" spans="1:8" s="3" customFormat="1" x14ac:dyDescent="0.3">
      <c r="A184" s="2" t="s">
        <v>356</v>
      </c>
      <c r="B184" s="2" t="s">
        <v>357</v>
      </c>
      <c r="C184" s="22">
        <v>1170342000</v>
      </c>
      <c r="D184" s="22">
        <v>-829525000</v>
      </c>
      <c r="E184" s="22">
        <v>-829525000</v>
      </c>
      <c r="F184" s="22">
        <v>340817000</v>
      </c>
      <c r="G184" s="22">
        <v>0</v>
      </c>
      <c r="H184" s="22">
        <v>340817000</v>
      </c>
    </row>
    <row r="185" spans="1:8" s="3" customFormat="1" x14ac:dyDescent="0.3">
      <c r="A185" s="2" t="s">
        <v>3</v>
      </c>
      <c r="B185" s="2" t="s">
        <v>358</v>
      </c>
      <c r="C185" s="22">
        <v>1170342000</v>
      </c>
      <c r="D185" s="22">
        <v>-829525000</v>
      </c>
      <c r="E185" s="22">
        <v>-829525000</v>
      </c>
      <c r="F185" s="22">
        <v>340817000</v>
      </c>
      <c r="G185" s="22">
        <v>0</v>
      </c>
      <c r="H185" s="22">
        <v>340817000</v>
      </c>
    </row>
    <row r="186" spans="1:8" s="3" customFormat="1" x14ac:dyDescent="0.3">
      <c r="A186" s="2" t="s">
        <v>359</v>
      </c>
      <c r="B186" s="2" t="s">
        <v>360</v>
      </c>
      <c r="C186" s="22">
        <v>6733717000</v>
      </c>
      <c r="D186" s="22">
        <v>-4769763359</v>
      </c>
      <c r="E186" s="22">
        <v>-5264300359</v>
      </c>
      <c r="F186" s="22">
        <v>1469416641</v>
      </c>
      <c r="G186" s="22">
        <v>0</v>
      </c>
      <c r="H186" s="22">
        <v>1469416641</v>
      </c>
    </row>
    <row r="187" spans="1:8" s="3" customFormat="1" x14ac:dyDescent="0.3">
      <c r="A187" s="2" t="s">
        <v>361</v>
      </c>
      <c r="B187" s="2" t="s">
        <v>362</v>
      </c>
      <c r="C187" s="22">
        <v>6733717000</v>
      </c>
      <c r="D187" s="22">
        <v>-4769763359</v>
      </c>
      <c r="E187" s="22">
        <v>-5264300359</v>
      </c>
      <c r="F187" s="22">
        <v>1469416641</v>
      </c>
      <c r="G187" s="22">
        <v>0</v>
      </c>
      <c r="H187" s="22">
        <v>1469416641</v>
      </c>
    </row>
    <row r="188" spans="1:8" s="3" customFormat="1" x14ac:dyDescent="0.3">
      <c r="A188" s="2" t="s">
        <v>0</v>
      </c>
      <c r="B188" s="2" t="s">
        <v>363</v>
      </c>
      <c r="C188" s="22">
        <v>6733717000</v>
      </c>
      <c r="D188" s="22">
        <v>-4769763359</v>
      </c>
      <c r="E188" s="22">
        <v>-5264300359</v>
      </c>
      <c r="F188" s="22">
        <v>1469416641</v>
      </c>
      <c r="G188" s="22">
        <v>0</v>
      </c>
      <c r="H188" s="22">
        <v>1469416641</v>
      </c>
    </row>
    <row r="189" spans="1:8" s="25" customFormat="1" x14ac:dyDescent="0.3">
      <c r="A189" s="23" t="s">
        <v>364</v>
      </c>
      <c r="B189" s="23" t="s">
        <v>365</v>
      </c>
      <c r="C189" s="24">
        <v>0</v>
      </c>
      <c r="D189" s="24">
        <v>58500070306</v>
      </c>
      <c r="E189" s="24">
        <v>58500070306</v>
      </c>
      <c r="F189" s="24">
        <v>58500070306</v>
      </c>
      <c r="G189" s="24">
        <v>0</v>
      </c>
      <c r="H189" s="24">
        <v>58500070306</v>
      </c>
    </row>
    <row r="190" spans="1:8" s="3" customFormat="1" x14ac:dyDescent="0.3">
      <c r="A190" s="2" t="s">
        <v>366</v>
      </c>
      <c r="B190" s="2" t="s">
        <v>367</v>
      </c>
      <c r="C190" s="22">
        <v>0</v>
      </c>
      <c r="D190" s="22">
        <v>3580768800</v>
      </c>
      <c r="E190" s="22">
        <v>3580768800</v>
      </c>
      <c r="F190" s="22">
        <v>3580768800</v>
      </c>
      <c r="G190" s="22">
        <v>0</v>
      </c>
      <c r="H190" s="22">
        <v>3580768800</v>
      </c>
    </row>
    <row r="191" spans="1:8" s="3" customFormat="1" x14ac:dyDescent="0.3">
      <c r="A191" s="2" t="s">
        <v>368</v>
      </c>
      <c r="B191" s="2" t="s">
        <v>369</v>
      </c>
      <c r="C191" s="22">
        <v>0</v>
      </c>
      <c r="D191" s="22">
        <v>2670768800</v>
      </c>
      <c r="E191" s="22">
        <v>2670768800</v>
      </c>
      <c r="F191" s="22">
        <v>2670768800</v>
      </c>
      <c r="G191" s="22">
        <v>0</v>
      </c>
      <c r="H191" s="22">
        <v>2670768800</v>
      </c>
    </row>
    <row r="192" spans="1:8" s="3" customFormat="1" x14ac:dyDescent="0.3">
      <c r="A192" s="2" t="s">
        <v>370</v>
      </c>
      <c r="B192" s="2" t="s">
        <v>371</v>
      </c>
      <c r="C192" s="22">
        <v>0</v>
      </c>
      <c r="D192" s="22">
        <v>2670768800</v>
      </c>
      <c r="E192" s="22">
        <v>2670768800</v>
      </c>
      <c r="F192" s="22">
        <v>2670768800</v>
      </c>
      <c r="G192" s="22">
        <v>0</v>
      </c>
      <c r="H192" s="22">
        <v>2670768800</v>
      </c>
    </row>
    <row r="193" spans="1:8" s="3" customFormat="1" x14ac:dyDescent="0.3">
      <c r="A193" s="2" t="s">
        <v>372</v>
      </c>
      <c r="B193" s="2" t="s">
        <v>373</v>
      </c>
      <c r="C193" s="22">
        <v>0</v>
      </c>
      <c r="D193" s="22">
        <v>910000000</v>
      </c>
      <c r="E193" s="22">
        <v>910000000</v>
      </c>
      <c r="F193" s="22">
        <v>910000000</v>
      </c>
      <c r="G193" s="22">
        <v>0</v>
      </c>
      <c r="H193" s="22">
        <v>910000000</v>
      </c>
    </row>
    <row r="194" spans="1:8" s="3" customFormat="1" x14ac:dyDescent="0.3">
      <c r="A194" s="2" t="s">
        <v>374</v>
      </c>
      <c r="B194" s="2" t="s">
        <v>375</v>
      </c>
      <c r="C194" s="22">
        <v>0</v>
      </c>
      <c r="D194" s="22">
        <v>910000000</v>
      </c>
      <c r="E194" s="22">
        <v>910000000</v>
      </c>
      <c r="F194" s="22">
        <v>910000000</v>
      </c>
      <c r="G194" s="22">
        <v>0</v>
      </c>
      <c r="H194" s="22">
        <v>910000000</v>
      </c>
    </row>
    <row r="195" spans="1:8" s="3" customFormat="1" x14ac:dyDescent="0.3">
      <c r="A195" s="2" t="s">
        <v>376</v>
      </c>
      <c r="B195" s="2" t="s">
        <v>377</v>
      </c>
      <c r="C195" s="22">
        <v>0</v>
      </c>
      <c r="D195" s="22">
        <v>30640035506</v>
      </c>
      <c r="E195" s="22">
        <v>30640035506</v>
      </c>
      <c r="F195" s="22">
        <v>30640035506</v>
      </c>
      <c r="G195" s="22">
        <v>0</v>
      </c>
      <c r="H195" s="22">
        <v>30640035506</v>
      </c>
    </row>
    <row r="196" spans="1:8" s="3" customFormat="1" x14ac:dyDescent="0.3">
      <c r="A196" s="2" t="s">
        <v>378</v>
      </c>
      <c r="B196" s="2" t="s">
        <v>379</v>
      </c>
      <c r="C196" s="22">
        <v>0</v>
      </c>
      <c r="D196" s="22">
        <v>2520913490</v>
      </c>
      <c r="E196" s="22">
        <v>2520913490</v>
      </c>
      <c r="F196" s="22">
        <v>2520913490</v>
      </c>
      <c r="G196" s="22">
        <v>0</v>
      </c>
      <c r="H196" s="22">
        <v>2520913490</v>
      </c>
    </row>
    <row r="197" spans="1:8" s="3" customFormat="1" x14ac:dyDescent="0.3">
      <c r="A197" s="2" t="s">
        <v>380</v>
      </c>
      <c r="B197" s="2" t="s">
        <v>381</v>
      </c>
      <c r="C197" s="22">
        <v>0</v>
      </c>
      <c r="D197" s="22">
        <v>2520913490</v>
      </c>
      <c r="E197" s="22">
        <v>2520913490</v>
      </c>
      <c r="F197" s="22">
        <v>2520913490</v>
      </c>
      <c r="G197" s="22">
        <v>0</v>
      </c>
      <c r="H197" s="22">
        <v>2520913490</v>
      </c>
    </row>
    <row r="198" spans="1:8" s="3" customFormat="1" x14ac:dyDescent="0.3">
      <c r="A198" s="2" t="s">
        <v>382</v>
      </c>
      <c r="B198" s="2" t="s">
        <v>383</v>
      </c>
      <c r="C198" s="22">
        <v>0</v>
      </c>
      <c r="D198" s="22">
        <v>11594226426</v>
      </c>
      <c r="E198" s="22">
        <v>11594226426</v>
      </c>
      <c r="F198" s="22">
        <v>11594226426</v>
      </c>
      <c r="G198" s="22">
        <v>0</v>
      </c>
      <c r="H198" s="22">
        <v>11594226426</v>
      </c>
    </row>
    <row r="199" spans="1:8" s="3" customFormat="1" x14ac:dyDescent="0.3">
      <c r="A199" s="2" t="s">
        <v>384</v>
      </c>
      <c r="B199" s="2" t="s">
        <v>385</v>
      </c>
      <c r="C199" s="22">
        <v>0</v>
      </c>
      <c r="D199" s="22">
        <v>3919274028</v>
      </c>
      <c r="E199" s="22">
        <v>3919274028</v>
      </c>
      <c r="F199" s="22">
        <v>3919274028</v>
      </c>
      <c r="G199" s="22">
        <v>0</v>
      </c>
      <c r="H199" s="22">
        <v>3919274028</v>
      </c>
    </row>
    <row r="200" spans="1:8" s="3" customFormat="1" x14ac:dyDescent="0.3">
      <c r="A200" s="2" t="s">
        <v>386</v>
      </c>
      <c r="B200" s="2" t="s">
        <v>387</v>
      </c>
      <c r="C200" s="22">
        <v>0</v>
      </c>
      <c r="D200" s="22">
        <v>1500000000</v>
      </c>
      <c r="E200" s="22">
        <v>1500000000</v>
      </c>
      <c r="F200" s="22">
        <v>1500000000</v>
      </c>
      <c r="G200" s="22">
        <v>0</v>
      </c>
      <c r="H200" s="22">
        <v>1500000000</v>
      </c>
    </row>
    <row r="201" spans="1:8" s="3" customFormat="1" x14ac:dyDescent="0.3">
      <c r="A201" s="2" t="s">
        <v>388</v>
      </c>
      <c r="B201" s="2" t="s">
        <v>389</v>
      </c>
      <c r="C201" s="22">
        <v>0</v>
      </c>
      <c r="D201" s="22">
        <v>6174952398</v>
      </c>
      <c r="E201" s="22">
        <v>6174952398</v>
      </c>
      <c r="F201" s="22">
        <v>6174952398</v>
      </c>
      <c r="G201" s="22">
        <v>0</v>
      </c>
      <c r="H201" s="22">
        <v>6174952398</v>
      </c>
    </row>
    <row r="202" spans="1:8" s="3" customFormat="1" x14ac:dyDescent="0.3">
      <c r="A202" s="2" t="s">
        <v>390</v>
      </c>
      <c r="B202" s="2" t="s">
        <v>391</v>
      </c>
      <c r="C202" s="22">
        <v>0</v>
      </c>
      <c r="D202" s="22">
        <v>1272160000</v>
      </c>
      <c r="E202" s="22">
        <v>1272160000</v>
      </c>
      <c r="F202" s="22">
        <v>1272160000</v>
      </c>
      <c r="G202" s="22">
        <v>0</v>
      </c>
      <c r="H202" s="22">
        <v>1272160000</v>
      </c>
    </row>
    <row r="203" spans="1:8" s="3" customFormat="1" x14ac:dyDescent="0.3">
      <c r="A203" s="2" t="s">
        <v>392</v>
      </c>
      <c r="B203" s="2" t="s">
        <v>393</v>
      </c>
      <c r="C203" s="22">
        <v>0</v>
      </c>
      <c r="D203" s="22">
        <v>1272160000</v>
      </c>
      <c r="E203" s="22">
        <v>1272160000</v>
      </c>
      <c r="F203" s="22">
        <v>1272160000</v>
      </c>
      <c r="G203" s="22">
        <v>0</v>
      </c>
      <c r="H203" s="22">
        <v>1272160000</v>
      </c>
    </row>
    <row r="204" spans="1:8" s="3" customFormat="1" x14ac:dyDescent="0.3">
      <c r="A204" s="2" t="s">
        <v>394</v>
      </c>
      <c r="B204" s="2" t="s">
        <v>395</v>
      </c>
      <c r="C204" s="22">
        <v>0</v>
      </c>
      <c r="D204" s="22">
        <v>2410000000</v>
      </c>
      <c r="E204" s="22">
        <v>2410000000</v>
      </c>
      <c r="F204" s="22">
        <v>2410000000</v>
      </c>
      <c r="G204" s="22">
        <v>0</v>
      </c>
      <c r="H204" s="22">
        <v>2410000000</v>
      </c>
    </row>
    <row r="205" spans="1:8" s="3" customFormat="1" x14ac:dyDescent="0.3">
      <c r="A205" s="2" t="s">
        <v>396</v>
      </c>
      <c r="B205" s="2" t="s">
        <v>397</v>
      </c>
      <c r="C205" s="22">
        <v>0</v>
      </c>
      <c r="D205" s="22">
        <v>2410000000</v>
      </c>
      <c r="E205" s="22">
        <v>2410000000</v>
      </c>
      <c r="F205" s="22">
        <v>2410000000</v>
      </c>
      <c r="G205" s="22">
        <v>0</v>
      </c>
      <c r="H205" s="22">
        <v>2410000000</v>
      </c>
    </row>
    <row r="206" spans="1:8" s="3" customFormat="1" x14ac:dyDescent="0.3">
      <c r="A206" s="2" t="s">
        <v>398</v>
      </c>
      <c r="B206" s="2" t="s">
        <v>399</v>
      </c>
      <c r="C206" s="22">
        <v>0</v>
      </c>
      <c r="D206" s="22">
        <v>1050000000</v>
      </c>
      <c r="E206" s="22">
        <v>1050000000</v>
      </c>
      <c r="F206" s="22">
        <v>1050000000</v>
      </c>
      <c r="G206" s="22">
        <v>0</v>
      </c>
      <c r="H206" s="22">
        <v>1050000000</v>
      </c>
    </row>
    <row r="207" spans="1:8" s="3" customFormat="1" x14ac:dyDescent="0.3">
      <c r="A207" s="2" t="s">
        <v>400</v>
      </c>
      <c r="B207" s="2" t="s">
        <v>401</v>
      </c>
      <c r="C207" s="22">
        <v>0</v>
      </c>
      <c r="D207" s="22">
        <v>1050000000</v>
      </c>
      <c r="E207" s="22">
        <v>1050000000</v>
      </c>
      <c r="F207" s="22">
        <v>1050000000</v>
      </c>
      <c r="G207" s="22">
        <v>0</v>
      </c>
      <c r="H207" s="22">
        <v>1050000000</v>
      </c>
    </row>
    <row r="208" spans="1:8" s="3" customFormat="1" x14ac:dyDescent="0.3">
      <c r="A208" s="2" t="s">
        <v>402</v>
      </c>
      <c r="B208" s="2" t="s">
        <v>403</v>
      </c>
      <c r="C208" s="22">
        <v>0</v>
      </c>
      <c r="D208" s="22">
        <v>4935454528</v>
      </c>
      <c r="E208" s="22">
        <v>4935454528</v>
      </c>
      <c r="F208" s="22">
        <v>4935454528</v>
      </c>
      <c r="G208" s="22">
        <v>0</v>
      </c>
      <c r="H208" s="22">
        <v>4935454528</v>
      </c>
    </row>
    <row r="209" spans="1:8" s="3" customFormat="1" x14ac:dyDescent="0.3">
      <c r="A209" s="2" t="s">
        <v>404</v>
      </c>
      <c r="B209" s="2" t="s">
        <v>405</v>
      </c>
      <c r="C209" s="22">
        <v>0</v>
      </c>
      <c r="D209" s="22">
        <v>4935454528</v>
      </c>
      <c r="E209" s="22">
        <v>4935454528</v>
      </c>
      <c r="F209" s="22">
        <v>4935454528</v>
      </c>
      <c r="G209" s="22">
        <v>0</v>
      </c>
      <c r="H209" s="22">
        <v>4935454528</v>
      </c>
    </row>
    <row r="210" spans="1:8" s="3" customFormat="1" x14ac:dyDescent="0.3">
      <c r="A210" s="2" t="s">
        <v>406</v>
      </c>
      <c r="B210" s="2" t="s">
        <v>407</v>
      </c>
      <c r="C210" s="22">
        <v>0</v>
      </c>
      <c r="D210" s="22">
        <v>3756930000</v>
      </c>
      <c r="E210" s="22">
        <v>3756930000</v>
      </c>
      <c r="F210" s="22">
        <v>3756930000</v>
      </c>
      <c r="G210" s="22">
        <v>0</v>
      </c>
      <c r="H210" s="22">
        <v>3756930000</v>
      </c>
    </row>
    <row r="211" spans="1:8" s="3" customFormat="1" x14ac:dyDescent="0.3">
      <c r="A211" s="2" t="s">
        <v>408</v>
      </c>
      <c r="B211" s="2" t="s">
        <v>409</v>
      </c>
      <c r="C211" s="22">
        <v>0</v>
      </c>
      <c r="D211" s="22">
        <v>3756930000</v>
      </c>
      <c r="E211" s="22">
        <v>3756930000</v>
      </c>
      <c r="F211" s="22">
        <v>3756930000</v>
      </c>
      <c r="G211" s="22">
        <v>0</v>
      </c>
      <c r="H211" s="22">
        <v>3756930000</v>
      </c>
    </row>
    <row r="212" spans="1:8" s="3" customFormat="1" x14ac:dyDescent="0.3">
      <c r="A212" s="2" t="s">
        <v>410</v>
      </c>
      <c r="B212" s="2" t="s">
        <v>411</v>
      </c>
      <c r="C212" s="22">
        <v>0</v>
      </c>
      <c r="D212" s="22">
        <v>3100351062</v>
      </c>
      <c r="E212" s="22">
        <v>3100351062</v>
      </c>
      <c r="F212" s="22">
        <v>3100351062</v>
      </c>
      <c r="G212" s="22">
        <v>0</v>
      </c>
      <c r="H212" s="22">
        <v>3100351062</v>
      </c>
    </row>
    <row r="213" spans="1:8" s="3" customFormat="1" x14ac:dyDescent="0.3">
      <c r="A213" s="2" t="s">
        <v>412</v>
      </c>
      <c r="B213" s="2" t="s">
        <v>413</v>
      </c>
      <c r="C213" s="22">
        <v>0</v>
      </c>
      <c r="D213" s="22">
        <v>3100351062</v>
      </c>
      <c r="E213" s="22">
        <v>3100351062</v>
      </c>
      <c r="F213" s="22">
        <v>3100351062</v>
      </c>
      <c r="G213" s="22">
        <v>0</v>
      </c>
      <c r="H213" s="22">
        <v>3100351062</v>
      </c>
    </row>
    <row r="214" spans="1:8" s="3" customFormat="1" x14ac:dyDescent="0.3">
      <c r="A214" s="2" t="s">
        <v>414</v>
      </c>
      <c r="B214" s="2" t="s">
        <v>415</v>
      </c>
      <c r="C214" s="22">
        <v>0</v>
      </c>
      <c r="D214" s="22">
        <v>24279266000</v>
      </c>
      <c r="E214" s="22">
        <v>24279266000</v>
      </c>
      <c r="F214" s="22">
        <v>24279266000</v>
      </c>
      <c r="G214" s="22">
        <v>0</v>
      </c>
      <c r="H214" s="22">
        <v>24279266000</v>
      </c>
    </row>
    <row r="215" spans="1:8" s="3" customFormat="1" x14ac:dyDescent="0.3">
      <c r="A215" s="2" t="s">
        <v>416</v>
      </c>
      <c r="B215" s="2" t="s">
        <v>417</v>
      </c>
      <c r="C215" s="22">
        <v>0</v>
      </c>
      <c r="D215" s="22">
        <v>1850721000</v>
      </c>
      <c r="E215" s="22">
        <v>1850721000</v>
      </c>
      <c r="F215" s="22">
        <v>1850721000</v>
      </c>
      <c r="G215" s="22">
        <v>0</v>
      </c>
      <c r="H215" s="22">
        <v>1850721000</v>
      </c>
    </row>
    <row r="216" spans="1:8" s="3" customFormat="1" x14ac:dyDescent="0.3">
      <c r="A216" s="2" t="s">
        <v>418</v>
      </c>
      <c r="B216" s="2" t="s">
        <v>419</v>
      </c>
      <c r="C216" s="22">
        <v>0</v>
      </c>
      <c r="D216" s="22">
        <v>1850721000</v>
      </c>
      <c r="E216" s="22">
        <v>1850721000</v>
      </c>
      <c r="F216" s="22">
        <v>1850721000</v>
      </c>
      <c r="G216" s="22">
        <v>0</v>
      </c>
      <c r="H216" s="22">
        <v>1850721000</v>
      </c>
    </row>
    <row r="217" spans="1:8" s="3" customFormat="1" x14ac:dyDescent="0.3">
      <c r="A217" s="2" t="s">
        <v>420</v>
      </c>
      <c r="B217" s="2" t="s">
        <v>421</v>
      </c>
      <c r="C217" s="22">
        <v>0</v>
      </c>
      <c r="D217" s="22">
        <v>4442650000</v>
      </c>
      <c r="E217" s="22">
        <v>4442650000</v>
      </c>
      <c r="F217" s="22">
        <v>4442650000</v>
      </c>
      <c r="G217" s="22">
        <v>0</v>
      </c>
      <c r="H217" s="22">
        <v>4442650000</v>
      </c>
    </row>
    <row r="218" spans="1:8" x14ac:dyDescent="0.3">
      <c r="A218" s="1" t="s">
        <v>422</v>
      </c>
      <c r="B218" s="1" t="s">
        <v>423</v>
      </c>
      <c r="C218" s="14">
        <v>0</v>
      </c>
      <c r="D218" s="14">
        <v>911000000</v>
      </c>
      <c r="E218" s="14">
        <v>911000000</v>
      </c>
      <c r="F218" s="14">
        <v>911000000</v>
      </c>
      <c r="G218" s="14">
        <v>0</v>
      </c>
      <c r="H218" s="14">
        <v>911000000</v>
      </c>
    </row>
    <row r="219" spans="1:8" x14ac:dyDescent="0.3">
      <c r="A219" s="1" t="s">
        <v>424</v>
      </c>
      <c r="B219" s="1" t="s">
        <v>425</v>
      </c>
      <c r="C219" s="14">
        <v>0</v>
      </c>
      <c r="D219" s="14">
        <v>3531650000</v>
      </c>
      <c r="E219" s="14">
        <v>3531650000</v>
      </c>
      <c r="F219" s="14">
        <v>3531650000</v>
      </c>
      <c r="G219" s="14">
        <v>0</v>
      </c>
      <c r="H219" s="14">
        <v>3531650000</v>
      </c>
    </row>
    <row r="220" spans="1:8" x14ac:dyDescent="0.3">
      <c r="A220" s="1" t="s">
        <v>426</v>
      </c>
      <c r="B220" s="1" t="s">
        <v>427</v>
      </c>
      <c r="C220" s="14">
        <v>0</v>
      </c>
      <c r="D220" s="14">
        <v>17985895000</v>
      </c>
      <c r="E220" s="14">
        <v>17985895000</v>
      </c>
      <c r="F220" s="14">
        <v>17985895000</v>
      </c>
      <c r="G220" s="14">
        <v>0</v>
      </c>
      <c r="H220" s="14">
        <v>17985895000</v>
      </c>
    </row>
    <row r="221" spans="1:8" x14ac:dyDescent="0.3">
      <c r="A221" s="1" t="s">
        <v>428</v>
      </c>
      <c r="B221" s="1" t="s">
        <v>429</v>
      </c>
      <c r="C221" s="14">
        <v>0</v>
      </c>
      <c r="D221" s="14">
        <v>1670000000</v>
      </c>
      <c r="E221" s="14">
        <v>1670000000</v>
      </c>
      <c r="F221" s="14">
        <v>1670000000</v>
      </c>
      <c r="G221" s="14">
        <v>0</v>
      </c>
      <c r="H221" s="14">
        <v>1670000000</v>
      </c>
    </row>
    <row r="222" spans="1:8" x14ac:dyDescent="0.3">
      <c r="A222" s="1" t="s">
        <v>430</v>
      </c>
      <c r="B222" s="1" t="s">
        <v>431</v>
      </c>
      <c r="C222" s="14">
        <v>0</v>
      </c>
      <c r="D222" s="14">
        <v>900000000</v>
      </c>
      <c r="E222" s="14">
        <v>900000000</v>
      </c>
      <c r="F222" s="14">
        <v>900000000</v>
      </c>
      <c r="G222" s="14">
        <v>0</v>
      </c>
      <c r="H222" s="14">
        <v>900000000</v>
      </c>
    </row>
    <row r="223" spans="1:8" x14ac:dyDescent="0.3">
      <c r="A223" s="1" t="s">
        <v>432</v>
      </c>
      <c r="B223" s="1" t="s">
        <v>433</v>
      </c>
      <c r="C223" s="14">
        <v>0</v>
      </c>
      <c r="D223" s="14">
        <v>12631000000</v>
      </c>
      <c r="E223" s="14">
        <v>12631000000</v>
      </c>
      <c r="F223" s="14">
        <v>12631000000</v>
      </c>
      <c r="G223" s="14">
        <v>0</v>
      </c>
      <c r="H223" s="14">
        <v>12631000000</v>
      </c>
    </row>
    <row r="224" spans="1:8" x14ac:dyDescent="0.3">
      <c r="A224" s="1" t="s">
        <v>434</v>
      </c>
      <c r="B224" s="1" t="s">
        <v>435</v>
      </c>
      <c r="C224" s="14">
        <v>0</v>
      </c>
      <c r="D224" s="14">
        <v>1075000000</v>
      </c>
      <c r="E224" s="14">
        <v>1075000000</v>
      </c>
      <c r="F224" s="14">
        <v>1075000000</v>
      </c>
      <c r="G224" s="14">
        <v>0</v>
      </c>
      <c r="H224" s="14">
        <v>1075000000</v>
      </c>
    </row>
    <row r="225" spans="1:8" x14ac:dyDescent="0.3">
      <c r="A225" s="1" t="s">
        <v>436</v>
      </c>
      <c r="B225" s="1" t="s">
        <v>437</v>
      </c>
      <c r="C225" s="14">
        <v>0</v>
      </c>
      <c r="D225" s="14">
        <v>1709895000</v>
      </c>
      <c r="E225" s="14">
        <v>1709895000</v>
      </c>
      <c r="F225" s="14">
        <v>1709895000</v>
      </c>
      <c r="G225" s="14">
        <v>0</v>
      </c>
      <c r="H225" s="14">
        <v>1709895000</v>
      </c>
    </row>
  </sheetData>
  <mergeCells count="7">
    <mergeCell ref="H7:H8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5"/>
  <sheetViews>
    <sheetView topLeftCell="A7" workbookViewId="0">
      <pane xSplit="3" ySplit="2" topLeftCell="D9" activePane="bottomRight" state="frozen"/>
      <selection activeCell="A7" sqref="A7"/>
      <selection pane="topRight" activeCell="D7" sqref="D7"/>
      <selection pane="bottomLeft" activeCell="A9" sqref="A9"/>
      <selection pane="bottomRight" activeCell="A7" sqref="A7:A8"/>
    </sheetView>
  </sheetViews>
  <sheetFormatPr baseColWidth="10" defaultRowHeight="14.4" x14ac:dyDescent="0.3"/>
  <cols>
    <col min="1" max="1" width="23.109375" customWidth="1"/>
    <col min="2" max="2" width="26.88671875" customWidth="1"/>
    <col min="3" max="3" width="19.88671875" style="16" bestFit="1" customWidth="1"/>
    <col min="4" max="5" width="18.88671875" style="16" bestFit="1" customWidth="1"/>
    <col min="6" max="6" width="19.88671875" style="16" bestFit="1" customWidth="1"/>
    <col min="7" max="7" width="11.5546875" style="16" bestFit="1" customWidth="1"/>
    <col min="8" max="8" width="19.88671875" style="16" bestFit="1" customWidth="1"/>
  </cols>
  <sheetData>
    <row r="1" spans="1:8" x14ac:dyDescent="0.3">
      <c r="A1" s="4" t="s">
        <v>18</v>
      </c>
      <c r="B1" s="5"/>
      <c r="C1" s="6"/>
      <c r="D1" s="6"/>
      <c r="E1" s="6"/>
      <c r="F1" s="6"/>
      <c r="G1" s="6"/>
      <c r="H1" s="6"/>
    </row>
    <row r="2" spans="1:8" x14ac:dyDescent="0.3">
      <c r="A2" s="7" t="s">
        <v>19</v>
      </c>
      <c r="B2" s="8"/>
      <c r="C2" s="9"/>
      <c r="D2" s="9"/>
      <c r="E2" s="9"/>
      <c r="F2" s="9"/>
      <c r="G2" s="9"/>
      <c r="H2" s="9"/>
    </row>
    <row r="3" spans="1:8" x14ac:dyDescent="0.3">
      <c r="A3" s="7" t="s">
        <v>20</v>
      </c>
      <c r="B3" s="8"/>
      <c r="C3" s="9"/>
      <c r="D3" s="9"/>
      <c r="E3" s="9"/>
      <c r="F3" s="9"/>
      <c r="G3" s="9"/>
      <c r="H3" s="9"/>
    </row>
    <row r="4" spans="1:8" x14ac:dyDescent="0.3">
      <c r="A4" s="7" t="s">
        <v>21</v>
      </c>
      <c r="B4" s="8"/>
      <c r="C4" s="9"/>
      <c r="D4" s="9"/>
      <c r="E4" s="9"/>
      <c r="F4" s="9"/>
      <c r="G4" s="9"/>
      <c r="H4" s="9"/>
    </row>
    <row r="5" spans="1:8" x14ac:dyDescent="0.3">
      <c r="A5" s="7" t="s">
        <v>22</v>
      </c>
      <c r="B5" s="8"/>
      <c r="C5" s="9"/>
      <c r="D5" s="9"/>
      <c r="E5" s="9"/>
      <c r="F5" s="9"/>
      <c r="G5" s="9"/>
      <c r="H5" s="9"/>
    </row>
    <row r="6" spans="1:8" x14ac:dyDescent="0.3">
      <c r="A6" s="10" t="s">
        <v>438</v>
      </c>
      <c r="B6" s="11"/>
      <c r="C6" s="12"/>
      <c r="D6" s="12"/>
      <c r="E6" s="12"/>
      <c r="F6" s="12"/>
      <c r="G6" s="12"/>
      <c r="H6" s="12"/>
    </row>
    <row r="7" spans="1:8" x14ac:dyDescent="0.3">
      <c r="A7" s="34" t="s">
        <v>24</v>
      </c>
      <c r="B7" s="34" t="s">
        <v>12</v>
      </c>
      <c r="C7" s="34" t="s">
        <v>16</v>
      </c>
      <c r="D7" s="34" t="s">
        <v>25</v>
      </c>
      <c r="E7" s="34"/>
      <c r="F7" s="34" t="s">
        <v>17</v>
      </c>
      <c r="G7" s="34" t="s">
        <v>26</v>
      </c>
      <c r="H7" s="34" t="s">
        <v>27</v>
      </c>
    </row>
    <row r="8" spans="1:8" x14ac:dyDescent="0.3">
      <c r="A8" s="34"/>
      <c r="B8" s="34"/>
      <c r="C8" s="34"/>
      <c r="D8" s="26" t="s">
        <v>28</v>
      </c>
      <c r="E8" s="26" t="s">
        <v>29</v>
      </c>
      <c r="F8" s="34"/>
      <c r="G8" s="34"/>
      <c r="H8" s="34"/>
    </row>
    <row r="9" spans="1:8" s="19" customFormat="1" x14ac:dyDescent="0.3">
      <c r="A9" s="17">
        <v>3</v>
      </c>
      <c r="B9" s="17" t="s">
        <v>30</v>
      </c>
      <c r="C9" s="18">
        <v>118847250000</v>
      </c>
      <c r="D9" s="18">
        <v>0</v>
      </c>
      <c r="E9" s="18">
        <v>-9431906308</v>
      </c>
      <c r="F9" s="18">
        <v>109415343692</v>
      </c>
      <c r="G9" s="18">
        <v>0</v>
      </c>
      <c r="H9" s="18">
        <v>109415343692</v>
      </c>
    </row>
    <row r="10" spans="1:8" s="19" customFormat="1" x14ac:dyDescent="0.3">
      <c r="A10" s="20"/>
      <c r="B10" s="17" t="s">
        <v>31</v>
      </c>
      <c r="C10" s="18">
        <v>29254299000</v>
      </c>
      <c r="D10" s="18">
        <v>0</v>
      </c>
      <c r="E10" s="18">
        <v>0</v>
      </c>
      <c r="F10" s="18">
        <v>29254299000</v>
      </c>
      <c r="G10" s="18">
        <v>0</v>
      </c>
      <c r="H10" s="18">
        <v>29254299000</v>
      </c>
    </row>
    <row r="11" spans="1:8" x14ac:dyDescent="0.3">
      <c r="A11" s="15"/>
      <c r="B11" s="1" t="s">
        <v>32</v>
      </c>
      <c r="C11" s="14">
        <v>17151330000</v>
      </c>
      <c r="D11" s="14">
        <v>0</v>
      </c>
      <c r="E11" s="14">
        <v>0</v>
      </c>
      <c r="F11" s="14">
        <v>17151330000</v>
      </c>
      <c r="G11" s="14">
        <v>0</v>
      </c>
      <c r="H11" s="14">
        <v>17151330000</v>
      </c>
    </row>
    <row r="12" spans="1:8" x14ac:dyDescent="0.3">
      <c r="A12" s="1" t="s">
        <v>33</v>
      </c>
      <c r="B12" s="1" t="s">
        <v>34</v>
      </c>
      <c r="C12" s="14">
        <v>17151330000</v>
      </c>
      <c r="D12" s="14">
        <v>0</v>
      </c>
      <c r="E12" s="14">
        <v>0</v>
      </c>
      <c r="F12" s="14">
        <v>17151330000</v>
      </c>
      <c r="G12" s="14">
        <v>0</v>
      </c>
      <c r="H12" s="14">
        <v>17151330000</v>
      </c>
    </row>
    <row r="13" spans="1:8" x14ac:dyDescent="0.3">
      <c r="A13" s="1" t="s">
        <v>35</v>
      </c>
      <c r="B13" s="1" t="s">
        <v>36</v>
      </c>
      <c r="C13" s="14">
        <v>12210158000</v>
      </c>
      <c r="D13" s="14">
        <v>0</v>
      </c>
      <c r="E13" s="14">
        <v>0</v>
      </c>
      <c r="F13" s="14">
        <v>12210158000</v>
      </c>
      <c r="G13" s="14">
        <v>0</v>
      </c>
      <c r="H13" s="14">
        <v>12210158000</v>
      </c>
    </row>
    <row r="14" spans="1:8" x14ac:dyDescent="0.3">
      <c r="A14" s="1" t="s">
        <v>37</v>
      </c>
      <c r="B14" s="1" t="s">
        <v>38</v>
      </c>
      <c r="C14" s="14">
        <v>8669738000</v>
      </c>
      <c r="D14" s="14">
        <v>0</v>
      </c>
      <c r="E14" s="14">
        <v>0</v>
      </c>
      <c r="F14" s="14">
        <v>8669738000</v>
      </c>
      <c r="G14" s="14">
        <v>0</v>
      </c>
      <c r="H14" s="14">
        <v>8669738000</v>
      </c>
    </row>
    <row r="15" spans="1:8" x14ac:dyDescent="0.3">
      <c r="A15" s="1" t="s">
        <v>39</v>
      </c>
      <c r="B15" s="1" t="s">
        <v>40</v>
      </c>
      <c r="C15" s="14">
        <v>6357111000</v>
      </c>
      <c r="D15" s="14">
        <v>0</v>
      </c>
      <c r="E15" s="14">
        <v>0</v>
      </c>
      <c r="F15" s="14">
        <v>6357111000</v>
      </c>
      <c r="G15" s="14">
        <v>0</v>
      </c>
      <c r="H15" s="14">
        <v>6357111000</v>
      </c>
    </row>
    <row r="16" spans="1:8" x14ac:dyDescent="0.3">
      <c r="A16" s="1" t="s">
        <v>41</v>
      </c>
      <c r="B16" s="1" t="s">
        <v>42</v>
      </c>
      <c r="C16" s="14">
        <v>0</v>
      </c>
      <c r="D16" s="14">
        <v>0</v>
      </c>
      <c r="E16" s="14">
        <v>30000000</v>
      </c>
      <c r="F16" s="14">
        <v>30000000</v>
      </c>
      <c r="G16" s="14">
        <v>0</v>
      </c>
      <c r="H16" s="14">
        <v>30000000</v>
      </c>
    </row>
    <row r="17" spans="1:8" x14ac:dyDescent="0.3">
      <c r="A17" s="1" t="s">
        <v>43</v>
      </c>
      <c r="B17" s="1" t="s">
        <v>44</v>
      </c>
      <c r="C17" s="14">
        <v>0</v>
      </c>
      <c r="D17" s="14">
        <v>0</v>
      </c>
      <c r="E17" s="14">
        <v>30000000</v>
      </c>
      <c r="F17" s="14">
        <v>30000000</v>
      </c>
      <c r="G17" s="14">
        <v>0</v>
      </c>
      <c r="H17" s="14">
        <v>30000000</v>
      </c>
    </row>
    <row r="18" spans="1:8" x14ac:dyDescent="0.3">
      <c r="A18" s="1" t="s">
        <v>45</v>
      </c>
      <c r="B18" s="1" t="s">
        <v>46</v>
      </c>
      <c r="C18" s="14">
        <v>588003000</v>
      </c>
      <c r="D18" s="14">
        <v>0</v>
      </c>
      <c r="E18" s="14">
        <v>0</v>
      </c>
      <c r="F18" s="14">
        <v>588003000</v>
      </c>
      <c r="G18" s="14">
        <v>0</v>
      </c>
      <c r="H18" s="14">
        <v>588003000</v>
      </c>
    </row>
    <row r="19" spans="1:8" x14ac:dyDescent="0.3">
      <c r="A19" s="1" t="s">
        <v>47</v>
      </c>
      <c r="B19" s="1" t="s">
        <v>48</v>
      </c>
      <c r="C19" s="14">
        <v>132248000</v>
      </c>
      <c r="D19" s="14">
        <v>0</v>
      </c>
      <c r="E19" s="14">
        <v>-60000000</v>
      </c>
      <c r="F19" s="14">
        <v>72248000</v>
      </c>
      <c r="G19" s="14">
        <v>0</v>
      </c>
      <c r="H19" s="14">
        <v>72248000</v>
      </c>
    </row>
    <row r="20" spans="1:8" x14ac:dyDescent="0.3">
      <c r="A20" s="1" t="s">
        <v>49</v>
      </c>
      <c r="B20" s="1" t="s">
        <v>50</v>
      </c>
      <c r="C20" s="14">
        <v>3651000</v>
      </c>
      <c r="D20" s="14">
        <v>0</v>
      </c>
      <c r="E20" s="14">
        <v>-645000</v>
      </c>
      <c r="F20" s="14">
        <v>3006000</v>
      </c>
      <c r="G20" s="14">
        <v>0</v>
      </c>
      <c r="H20" s="14">
        <v>3006000</v>
      </c>
    </row>
    <row r="21" spans="1:8" x14ac:dyDescent="0.3">
      <c r="A21" s="1" t="s">
        <v>51</v>
      </c>
      <c r="B21" s="1" t="s">
        <v>52</v>
      </c>
      <c r="C21" s="14">
        <v>2364000</v>
      </c>
      <c r="D21" s="14">
        <v>0</v>
      </c>
      <c r="E21" s="14">
        <v>0</v>
      </c>
      <c r="F21" s="14">
        <v>2364000</v>
      </c>
      <c r="G21" s="14">
        <v>0</v>
      </c>
      <c r="H21" s="14">
        <v>2364000</v>
      </c>
    </row>
    <row r="22" spans="1:8" x14ac:dyDescent="0.3">
      <c r="A22" s="1" t="s">
        <v>53</v>
      </c>
      <c r="B22" s="1" t="s">
        <v>54</v>
      </c>
      <c r="C22" s="14">
        <v>210646000</v>
      </c>
      <c r="D22" s="14">
        <v>0</v>
      </c>
      <c r="E22" s="14">
        <v>0</v>
      </c>
      <c r="F22" s="14">
        <v>210646000</v>
      </c>
      <c r="G22" s="14">
        <v>0</v>
      </c>
      <c r="H22" s="14">
        <v>210646000</v>
      </c>
    </row>
    <row r="23" spans="1:8" x14ac:dyDescent="0.3">
      <c r="A23" s="1" t="s">
        <v>55</v>
      </c>
      <c r="B23" s="1" t="s">
        <v>56</v>
      </c>
      <c r="C23" s="14">
        <v>929542000</v>
      </c>
      <c r="D23" s="14">
        <v>0</v>
      </c>
      <c r="E23" s="14">
        <v>0</v>
      </c>
      <c r="F23" s="14">
        <v>929542000</v>
      </c>
      <c r="G23" s="14">
        <v>0</v>
      </c>
      <c r="H23" s="14">
        <v>929542000</v>
      </c>
    </row>
    <row r="24" spans="1:8" x14ac:dyDescent="0.3">
      <c r="A24" s="1" t="s">
        <v>57</v>
      </c>
      <c r="B24" s="1" t="s">
        <v>58</v>
      </c>
      <c r="C24" s="14">
        <v>446173000</v>
      </c>
      <c r="D24" s="14">
        <v>0</v>
      </c>
      <c r="E24" s="14">
        <v>0</v>
      </c>
      <c r="F24" s="14">
        <v>446173000</v>
      </c>
      <c r="G24" s="14">
        <v>0</v>
      </c>
      <c r="H24" s="14">
        <v>446173000</v>
      </c>
    </row>
    <row r="25" spans="1:8" x14ac:dyDescent="0.3">
      <c r="A25" s="1" t="s">
        <v>59</v>
      </c>
      <c r="B25" s="1" t="s">
        <v>60</v>
      </c>
      <c r="C25" s="14">
        <v>0</v>
      </c>
      <c r="D25" s="14">
        <v>0</v>
      </c>
      <c r="E25" s="14">
        <v>645000</v>
      </c>
      <c r="F25" s="14">
        <v>645000</v>
      </c>
      <c r="G25" s="14">
        <v>0</v>
      </c>
      <c r="H25" s="14">
        <v>645000</v>
      </c>
    </row>
    <row r="26" spans="1:8" x14ac:dyDescent="0.3">
      <c r="A26" s="1" t="s">
        <v>61</v>
      </c>
      <c r="B26" s="1" t="s">
        <v>62</v>
      </c>
      <c r="C26" s="14">
        <v>3540420000</v>
      </c>
      <c r="D26" s="14">
        <v>0</v>
      </c>
      <c r="E26" s="14">
        <v>0</v>
      </c>
      <c r="F26" s="14">
        <v>3540420000</v>
      </c>
      <c r="G26" s="14">
        <v>0</v>
      </c>
      <c r="H26" s="14">
        <v>3540420000</v>
      </c>
    </row>
    <row r="27" spans="1:8" x14ac:dyDescent="0.3">
      <c r="A27" s="1" t="s">
        <v>63</v>
      </c>
      <c r="B27" s="1" t="s">
        <v>64</v>
      </c>
      <c r="C27" s="14">
        <v>252064000</v>
      </c>
      <c r="D27" s="14">
        <v>0</v>
      </c>
      <c r="E27" s="14">
        <v>0</v>
      </c>
      <c r="F27" s="14">
        <v>252064000</v>
      </c>
      <c r="G27" s="14">
        <v>0</v>
      </c>
      <c r="H27" s="14">
        <v>252064000</v>
      </c>
    </row>
    <row r="28" spans="1:8" x14ac:dyDescent="0.3">
      <c r="A28" s="1" t="s">
        <v>65</v>
      </c>
      <c r="B28" s="1" t="s">
        <v>66</v>
      </c>
      <c r="C28" s="14">
        <v>2253613000</v>
      </c>
      <c r="D28" s="14">
        <v>0</v>
      </c>
      <c r="E28" s="14">
        <v>0</v>
      </c>
      <c r="F28" s="14">
        <v>2253613000</v>
      </c>
      <c r="G28" s="14">
        <v>0</v>
      </c>
      <c r="H28" s="14">
        <v>2253613000</v>
      </c>
    </row>
    <row r="29" spans="1:8" x14ac:dyDescent="0.3">
      <c r="A29" s="1" t="s">
        <v>67</v>
      </c>
      <c r="B29" s="1" t="s">
        <v>68</v>
      </c>
      <c r="C29" s="14">
        <v>1034743000</v>
      </c>
      <c r="D29" s="14">
        <v>0</v>
      </c>
      <c r="E29" s="14">
        <v>0</v>
      </c>
      <c r="F29" s="14">
        <v>1034743000</v>
      </c>
      <c r="G29" s="14">
        <v>0</v>
      </c>
      <c r="H29" s="14">
        <v>1034743000</v>
      </c>
    </row>
    <row r="30" spans="1:8" x14ac:dyDescent="0.3">
      <c r="A30" s="1" t="s">
        <v>69</v>
      </c>
      <c r="B30" s="1" t="s">
        <v>70</v>
      </c>
      <c r="C30" s="14">
        <v>4380506000</v>
      </c>
      <c r="D30" s="14">
        <v>0</v>
      </c>
      <c r="E30" s="14">
        <v>0</v>
      </c>
      <c r="F30" s="14">
        <v>4380506000</v>
      </c>
      <c r="G30" s="14">
        <v>0</v>
      </c>
      <c r="H30" s="14">
        <v>4380506000</v>
      </c>
    </row>
    <row r="31" spans="1:8" x14ac:dyDescent="0.3">
      <c r="A31" s="1" t="s">
        <v>71</v>
      </c>
      <c r="B31" s="1" t="s">
        <v>72</v>
      </c>
      <c r="C31" s="14">
        <v>1175971000</v>
      </c>
      <c r="D31" s="14">
        <v>0</v>
      </c>
      <c r="E31" s="14">
        <v>0</v>
      </c>
      <c r="F31" s="14">
        <v>1175971000</v>
      </c>
      <c r="G31" s="14">
        <v>0</v>
      </c>
      <c r="H31" s="14">
        <v>1175971000</v>
      </c>
    </row>
    <row r="32" spans="1:8" x14ac:dyDescent="0.3">
      <c r="A32" s="1" t="s">
        <v>73</v>
      </c>
      <c r="B32" s="1" t="s">
        <v>74</v>
      </c>
      <c r="C32" s="14">
        <v>741327000</v>
      </c>
      <c r="D32" s="14">
        <v>0</v>
      </c>
      <c r="E32" s="14">
        <v>0</v>
      </c>
      <c r="F32" s="14">
        <v>741327000</v>
      </c>
      <c r="G32" s="14">
        <v>0</v>
      </c>
      <c r="H32" s="14">
        <v>741327000</v>
      </c>
    </row>
    <row r="33" spans="1:8" x14ac:dyDescent="0.3">
      <c r="A33" s="1" t="s">
        <v>75</v>
      </c>
      <c r="B33" s="1" t="s">
        <v>76</v>
      </c>
      <c r="C33" s="14">
        <v>434644000</v>
      </c>
      <c r="D33" s="14">
        <v>0</v>
      </c>
      <c r="E33" s="14">
        <v>0</v>
      </c>
      <c r="F33" s="14">
        <v>434644000</v>
      </c>
      <c r="G33" s="14">
        <v>0</v>
      </c>
      <c r="H33" s="14">
        <v>434644000</v>
      </c>
    </row>
    <row r="34" spans="1:8" x14ac:dyDescent="0.3">
      <c r="A34" s="1" t="s">
        <v>77</v>
      </c>
      <c r="B34" s="1" t="s">
        <v>78</v>
      </c>
      <c r="C34" s="14">
        <v>832980000</v>
      </c>
      <c r="D34" s="14">
        <v>0</v>
      </c>
      <c r="E34" s="14">
        <v>0</v>
      </c>
      <c r="F34" s="14">
        <v>832980000</v>
      </c>
      <c r="G34" s="14">
        <v>0</v>
      </c>
      <c r="H34" s="14">
        <v>832980000</v>
      </c>
    </row>
    <row r="35" spans="1:8" x14ac:dyDescent="0.3">
      <c r="A35" s="1" t="s">
        <v>79</v>
      </c>
      <c r="B35" s="1" t="s">
        <v>80</v>
      </c>
      <c r="C35" s="14">
        <v>832980000</v>
      </c>
      <c r="D35" s="14">
        <v>0</v>
      </c>
      <c r="E35" s="14">
        <v>0</v>
      </c>
      <c r="F35" s="14">
        <v>832980000</v>
      </c>
      <c r="G35" s="14">
        <v>0</v>
      </c>
      <c r="H35" s="14">
        <v>832980000</v>
      </c>
    </row>
    <row r="36" spans="1:8" x14ac:dyDescent="0.3">
      <c r="A36" s="1" t="s">
        <v>81</v>
      </c>
      <c r="B36" s="1" t="s">
        <v>82</v>
      </c>
      <c r="C36" s="14">
        <v>1139146000</v>
      </c>
      <c r="D36" s="14">
        <v>0</v>
      </c>
      <c r="E36" s="14">
        <v>0</v>
      </c>
      <c r="F36" s="14">
        <v>1139146000</v>
      </c>
      <c r="G36" s="14">
        <v>0</v>
      </c>
      <c r="H36" s="14">
        <v>1139146000</v>
      </c>
    </row>
    <row r="37" spans="1:8" x14ac:dyDescent="0.3">
      <c r="A37" s="1" t="s">
        <v>83</v>
      </c>
      <c r="B37" s="1" t="s">
        <v>84</v>
      </c>
      <c r="C37" s="14">
        <v>565405000</v>
      </c>
      <c r="D37" s="14">
        <v>0</v>
      </c>
      <c r="E37" s="14">
        <v>0</v>
      </c>
      <c r="F37" s="14">
        <v>565405000</v>
      </c>
      <c r="G37" s="14">
        <v>0</v>
      </c>
      <c r="H37" s="14">
        <v>565405000</v>
      </c>
    </row>
    <row r="38" spans="1:8" x14ac:dyDescent="0.3">
      <c r="A38" s="1" t="s">
        <v>85</v>
      </c>
      <c r="B38" s="1" t="s">
        <v>86</v>
      </c>
      <c r="C38" s="14">
        <v>573741000</v>
      </c>
      <c r="D38" s="14">
        <v>0</v>
      </c>
      <c r="E38" s="14">
        <v>0</v>
      </c>
      <c r="F38" s="14">
        <v>573741000</v>
      </c>
      <c r="G38" s="14">
        <v>0</v>
      </c>
      <c r="H38" s="14">
        <v>573741000</v>
      </c>
    </row>
    <row r="39" spans="1:8" x14ac:dyDescent="0.3">
      <c r="A39" s="1" t="s">
        <v>87</v>
      </c>
      <c r="B39" s="1" t="s">
        <v>88</v>
      </c>
      <c r="C39" s="14">
        <v>451317000</v>
      </c>
      <c r="D39" s="14">
        <v>0</v>
      </c>
      <c r="E39" s="14">
        <v>0</v>
      </c>
      <c r="F39" s="14">
        <v>451317000</v>
      </c>
      <c r="G39" s="14">
        <v>0</v>
      </c>
      <c r="H39" s="14">
        <v>451317000</v>
      </c>
    </row>
    <row r="40" spans="1:8" x14ac:dyDescent="0.3">
      <c r="A40" s="1" t="s">
        <v>89</v>
      </c>
      <c r="B40" s="1" t="s">
        <v>90</v>
      </c>
      <c r="C40" s="14">
        <v>451317000</v>
      </c>
      <c r="D40" s="14">
        <v>0</v>
      </c>
      <c r="E40" s="14">
        <v>0</v>
      </c>
      <c r="F40" s="14">
        <v>451317000</v>
      </c>
      <c r="G40" s="14">
        <v>0</v>
      </c>
      <c r="H40" s="14">
        <v>451317000</v>
      </c>
    </row>
    <row r="41" spans="1:8" x14ac:dyDescent="0.3">
      <c r="A41" s="1" t="s">
        <v>91</v>
      </c>
      <c r="B41" s="1" t="s">
        <v>92</v>
      </c>
      <c r="C41" s="14">
        <v>221425000</v>
      </c>
      <c r="D41" s="14">
        <v>0</v>
      </c>
      <c r="E41" s="14">
        <v>0</v>
      </c>
      <c r="F41" s="14">
        <v>221425000</v>
      </c>
      <c r="G41" s="14">
        <v>0</v>
      </c>
      <c r="H41" s="14">
        <v>221425000</v>
      </c>
    </row>
    <row r="42" spans="1:8" x14ac:dyDescent="0.3">
      <c r="A42" s="1" t="s">
        <v>93</v>
      </c>
      <c r="B42" s="1" t="s">
        <v>94</v>
      </c>
      <c r="C42" s="14">
        <v>221425000</v>
      </c>
      <c r="D42" s="14">
        <v>0</v>
      </c>
      <c r="E42" s="14">
        <v>0</v>
      </c>
      <c r="F42" s="14">
        <v>221425000</v>
      </c>
      <c r="G42" s="14">
        <v>0</v>
      </c>
      <c r="H42" s="14">
        <v>221425000</v>
      </c>
    </row>
    <row r="43" spans="1:8" x14ac:dyDescent="0.3">
      <c r="A43" s="1" t="s">
        <v>95</v>
      </c>
      <c r="B43" s="1" t="s">
        <v>96</v>
      </c>
      <c r="C43" s="14">
        <v>338493000</v>
      </c>
      <c r="D43" s="14">
        <v>0</v>
      </c>
      <c r="E43" s="14">
        <v>0</v>
      </c>
      <c r="F43" s="14">
        <v>338493000</v>
      </c>
      <c r="G43" s="14">
        <v>0</v>
      </c>
      <c r="H43" s="14">
        <v>338493000</v>
      </c>
    </row>
    <row r="44" spans="1:8" x14ac:dyDescent="0.3">
      <c r="A44" s="1" t="s">
        <v>97</v>
      </c>
      <c r="B44" s="1" t="s">
        <v>98</v>
      </c>
      <c r="C44" s="14">
        <v>338493000</v>
      </c>
      <c r="D44" s="14">
        <v>0</v>
      </c>
      <c r="E44" s="14">
        <v>0</v>
      </c>
      <c r="F44" s="14">
        <v>338493000</v>
      </c>
      <c r="G44" s="14">
        <v>0</v>
      </c>
      <c r="H44" s="14">
        <v>338493000</v>
      </c>
    </row>
    <row r="45" spans="1:8" x14ac:dyDescent="0.3">
      <c r="A45" s="1" t="s">
        <v>99</v>
      </c>
      <c r="B45" s="1" t="s">
        <v>100</v>
      </c>
      <c r="C45" s="14">
        <v>56417000</v>
      </c>
      <c r="D45" s="14">
        <v>0</v>
      </c>
      <c r="E45" s="14">
        <v>0</v>
      </c>
      <c r="F45" s="14">
        <v>56417000</v>
      </c>
      <c r="G45" s="14">
        <v>0</v>
      </c>
      <c r="H45" s="14">
        <v>56417000</v>
      </c>
    </row>
    <row r="46" spans="1:8" x14ac:dyDescent="0.3">
      <c r="A46" s="1" t="s">
        <v>101</v>
      </c>
      <c r="B46" s="1" t="s">
        <v>102</v>
      </c>
      <c r="C46" s="14">
        <v>56417000</v>
      </c>
      <c r="D46" s="14">
        <v>0</v>
      </c>
      <c r="E46" s="14">
        <v>0</v>
      </c>
      <c r="F46" s="14">
        <v>56417000</v>
      </c>
      <c r="G46" s="14">
        <v>0</v>
      </c>
      <c r="H46" s="14">
        <v>56417000</v>
      </c>
    </row>
    <row r="47" spans="1:8" x14ac:dyDescent="0.3">
      <c r="A47" s="1" t="s">
        <v>103</v>
      </c>
      <c r="B47" s="1" t="s">
        <v>104</v>
      </c>
      <c r="C47" s="14">
        <v>56417000</v>
      </c>
      <c r="D47" s="14">
        <v>0</v>
      </c>
      <c r="E47" s="14">
        <v>0</v>
      </c>
      <c r="F47" s="14">
        <v>56417000</v>
      </c>
      <c r="G47" s="14">
        <v>0</v>
      </c>
      <c r="H47" s="14">
        <v>56417000</v>
      </c>
    </row>
    <row r="48" spans="1:8" x14ac:dyDescent="0.3">
      <c r="A48" s="1" t="s">
        <v>105</v>
      </c>
      <c r="B48" s="1" t="s">
        <v>106</v>
      </c>
      <c r="C48" s="14">
        <v>56417000</v>
      </c>
      <c r="D48" s="14">
        <v>0</v>
      </c>
      <c r="E48" s="14">
        <v>0</v>
      </c>
      <c r="F48" s="14">
        <v>56417000</v>
      </c>
      <c r="G48" s="14">
        <v>0</v>
      </c>
      <c r="H48" s="14">
        <v>56417000</v>
      </c>
    </row>
    <row r="49" spans="1:8" x14ac:dyDescent="0.3">
      <c r="A49" s="1" t="s">
        <v>107</v>
      </c>
      <c r="B49" s="1" t="s">
        <v>108</v>
      </c>
      <c r="C49" s="14">
        <v>108340000</v>
      </c>
      <c r="D49" s="14">
        <v>0</v>
      </c>
      <c r="E49" s="14">
        <v>0</v>
      </c>
      <c r="F49" s="14">
        <v>108340000</v>
      </c>
      <c r="G49" s="14">
        <v>0</v>
      </c>
      <c r="H49" s="14">
        <v>108340000</v>
      </c>
    </row>
    <row r="50" spans="1:8" x14ac:dyDescent="0.3">
      <c r="A50" s="1" t="s">
        <v>109</v>
      </c>
      <c r="B50" s="1" t="s">
        <v>110</v>
      </c>
      <c r="C50" s="14">
        <v>108340000</v>
      </c>
      <c r="D50" s="14">
        <v>0</v>
      </c>
      <c r="E50" s="14">
        <v>0</v>
      </c>
      <c r="F50" s="14">
        <v>108340000</v>
      </c>
      <c r="G50" s="14">
        <v>0</v>
      </c>
      <c r="H50" s="14">
        <v>108340000</v>
      </c>
    </row>
    <row r="51" spans="1:8" x14ac:dyDescent="0.3">
      <c r="A51" s="1" t="s">
        <v>111</v>
      </c>
      <c r="B51" s="1" t="s">
        <v>112</v>
      </c>
      <c r="C51" s="14">
        <v>560666000</v>
      </c>
      <c r="D51" s="14">
        <v>0</v>
      </c>
      <c r="E51" s="14">
        <v>0</v>
      </c>
      <c r="F51" s="14">
        <v>560666000</v>
      </c>
      <c r="G51" s="14">
        <v>0</v>
      </c>
      <c r="H51" s="14">
        <v>560666000</v>
      </c>
    </row>
    <row r="52" spans="1:8" x14ac:dyDescent="0.3">
      <c r="A52" s="1" t="s">
        <v>113</v>
      </c>
      <c r="B52" s="1" t="s">
        <v>114</v>
      </c>
      <c r="C52" s="14">
        <v>393612000</v>
      </c>
      <c r="D52" s="14">
        <v>0</v>
      </c>
      <c r="E52" s="14">
        <v>0</v>
      </c>
      <c r="F52" s="14">
        <v>393612000</v>
      </c>
      <c r="G52" s="14">
        <v>0</v>
      </c>
      <c r="H52" s="14">
        <v>393612000</v>
      </c>
    </row>
    <row r="53" spans="1:8" x14ac:dyDescent="0.3">
      <c r="A53" s="1" t="s">
        <v>115</v>
      </c>
      <c r="B53" s="1" t="s">
        <v>116</v>
      </c>
      <c r="C53" s="14">
        <v>35330000</v>
      </c>
      <c r="D53" s="14">
        <v>0</v>
      </c>
      <c r="E53" s="14">
        <v>0</v>
      </c>
      <c r="F53" s="14">
        <v>35330000</v>
      </c>
      <c r="G53" s="14">
        <v>0</v>
      </c>
      <c r="H53" s="14">
        <v>35330000</v>
      </c>
    </row>
    <row r="54" spans="1:8" x14ac:dyDescent="0.3">
      <c r="A54" s="1" t="s">
        <v>117</v>
      </c>
      <c r="B54" s="1" t="s">
        <v>118</v>
      </c>
      <c r="C54" s="14">
        <v>125636000</v>
      </c>
      <c r="D54" s="14">
        <v>0</v>
      </c>
      <c r="E54" s="14">
        <v>0</v>
      </c>
      <c r="F54" s="14">
        <v>125636000</v>
      </c>
      <c r="G54" s="14">
        <v>0</v>
      </c>
      <c r="H54" s="14">
        <v>125636000</v>
      </c>
    </row>
    <row r="55" spans="1:8" x14ac:dyDescent="0.3">
      <c r="A55" s="1" t="s">
        <v>119</v>
      </c>
      <c r="B55" s="1" t="s">
        <v>120</v>
      </c>
      <c r="C55" s="14">
        <v>6088000</v>
      </c>
      <c r="D55" s="14">
        <v>0</v>
      </c>
      <c r="E55" s="14">
        <v>0</v>
      </c>
      <c r="F55" s="14">
        <v>6088000</v>
      </c>
      <c r="G55" s="14">
        <v>0</v>
      </c>
      <c r="H55" s="14">
        <v>6088000</v>
      </c>
    </row>
    <row r="56" spans="1:8" s="19" customFormat="1" x14ac:dyDescent="0.3">
      <c r="A56" s="21"/>
      <c r="B56" s="17" t="s">
        <v>121</v>
      </c>
      <c r="C56" s="18">
        <v>12102969000</v>
      </c>
      <c r="D56" s="18">
        <v>0</v>
      </c>
      <c r="E56" s="18">
        <v>-1180000</v>
      </c>
      <c r="F56" s="18">
        <v>12101789000</v>
      </c>
      <c r="G56" s="18">
        <v>0</v>
      </c>
      <c r="H56" s="18">
        <v>12101789000</v>
      </c>
    </row>
    <row r="57" spans="1:8" x14ac:dyDescent="0.3">
      <c r="A57" s="1" t="s">
        <v>122</v>
      </c>
      <c r="B57" s="1" t="s">
        <v>123</v>
      </c>
      <c r="C57" s="14">
        <v>138951000</v>
      </c>
      <c r="D57" s="14">
        <v>0</v>
      </c>
      <c r="E57" s="14">
        <v>20000000</v>
      </c>
      <c r="F57" s="14">
        <v>158951000</v>
      </c>
      <c r="G57" s="14">
        <v>0</v>
      </c>
      <c r="H57" s="14">
        <v>158951000</v>
      </c>
    </row>
    <row r="58" spans="1:8" x14ac:dyDescent="0.3">
      <c r="A58" s="1" t="s">
        <v>124</v>
      </c>
      <c r="B58" s="1" t="s">
        <v>125</v>
      </c>
      <c r="C58" s="14">
        <v>138951000</v>
      </c>
      <c r="D58" s="14">
        <v>0</v>
      </c>
      <c r="E58" s="14">
        <v>20000000</v>
      </c>
      <c r="F58" s="14">
        <v>158951000</v>
      </c>
      <c r="G58" s="14">
        <v>0</v>
      </c>
      <c r="H58" s="14">
        <v>158951000</v>
      </c>
    </row>
    <row r="59" spans="1:8" x14ac:dyDescent="0.3">
      <c r="A59" s="1" t="s">
        <v>126</v>
      </c>
      <c r="B59" s="1" t="s">
        <v>127</v>
      </c>
      <c r="C59" s="14">
        <v>138951000</v>
      </c>
      <c r="D59" s="14">
        <v>0</v>
      </c>
      <c r="E59" s="14">
        <v>20000000</v>
      </c>
      <c r="F59" s="14">
        <v>158951000</v>
      </c>
      <c r="G59" s="14">
        <v>0</v>
      </c>
      <c r="H59" s="14">
        <v>158951000</v>
      </c>
    </row>
    <row r="60" spans="1:8" x14ac:dyDescent="0.3">
      <c r="A60" s="1" t="s">
        <v>128</v>
      </c>
      <c r="B60" s="1" t="s">
        <v>129</v>
      </c>
      <c r="C60" s="14">
        <v>0</v>
      </c>
      <c r="D60" s="14">
        <v>0</v>
      </c>
      <c r="E60" s="14">
        <v>20000000</v>
      </c>
      <c r="F60" s="14">
        <v>20000000</v>
      </c>
      <c r="G60" s="14">
        <v>0</v>
      </c>
      <c r="H60" s="14">
        <v>20000000</v>
      </c>
    </row>
    <row r="61" spans="1:8" x14ac:dyDescent="0.3">
      <c r="A61" s="1" t="s">
        <v>130</v>
      </c>
      <c r="B61" s="1" t="s">
        <v>131</v>
      </c>
      <c r="C61" s="14">
        <v>45000000</v>
      </c>
      <c r="D61" s="14">
        <v>0</v>
      </c>
      <c r="E61" s="14">
        <v>-1000000</v>
      </c>
      <c r="F61" s="14">
        <v>44000000</v>
      </c>
      <c r="G61" s="14">
        <v>0</v>
      </c>
      <c r="H61" s="14">
        <v>44000000</v>
      </c>
    </row>
    <row r="62" spans="1:8" x14ac:dyDescent="0.3">
      <c r="A62" s="1" t="s">
        <v>132</v>
      </c>
      <c r="B62" s="1" t="s">
        <v>133</v>
      </c>
      <c r="C62" s="14">
        <v>0</v>
      </c>
      <c r="D62" s="14">
        <v>0</v>
      </c>
      <c r="E62" s="14">
        <v>1000000</v>
      </c>
      <c r="F62" s="14">
        <v>1000000</v>
      </c>
      <c r="G62" s="14">
        <v>0</v>
      </c>
      <c r="H62" s="14">
        <v>1000000</v>
      </c>
    </row>
    <row r="63" spans="1:8" x14ac:dyDescent="0.3">
      <c r="A63" s="1" t="s">
        <v>134</v>
      </c>
      <c r="B63" s="1" t="s">
        <v>135</v>
      </c>
      <c r="C63" s="14">
        <v>93951000</v>
      </c>
      <c r="D63" s="14">
        <v>0</v>
      </c>
      <c r="E63" s="14">
        <v>0</v>
      </c>
      <c r="F63" s="14">
        <v>93951000</v>
      </c>
      <c r="G63" s="14">
        <v>0</v>
      </c>
      <c r="H63" s="14">
        <v>93951000</v>
      </c>
    </row>
    <row r="64" spans="1:8" x14ac:dyDescent="0.3">
      <c r="A64" s="1" t="s">
        <v>136</v>
      </c>
      <c r="B64" s="1" t="s">
        <v>137</v>
      </c>
      <c r="C64" s="14">
        <v>11964018000</v>
      </c>
      <c r="D64" s="14">
        <v>0</v>
      </c>
      <c r="E64" s="14">
        <v>-21180000</v>
      </c>
      <c r="F64" s="14">
        <v>11942838000</v>
      </c>
      <c r="G64" s="14">
        <v>0</v>
      </c>
      <c r="H64" s="14">
        <v>11942838000</v>
      </c>
    </row>
    <row r="65" spans="1:8" x14ac:dyDescent="0.3">
      <c r="A65" s="1" t="s">
        <v>138</v>
      </c>
      <c r="B65" s="1" t="s">
        <v>139</v>
      </c>
      <c r="C65" s="14">
        <v>669994000</v>
      </c>
      <c r="D65" s="14">
        <v>0</v>
      </c>
      <c r="E65" s="14">
        <v>-17013000</v>
      </c>
      <c r="F65" s="14">
        <v>652981000</v>
      </c>
      <c r="G65" s="14">
        <v>0</v>
      </c>
      <c r="H65" s="14">
        <v>652981000</v>
      </c>
    </row>
    <row r="66" spans="1:8" x14ac:dyDescent="0.3">
      <c r="A66" s="1" t="s">
        <v>140</v>
      </c>
      <c r="B66" s="1" t="s">
        <v>141</v>
      </c>
      <c r="C66" s="14">
        <v>62906000</v>
      </c>
      <c r="D66" s="14">
        <v>0</v>
      </c>
      <c r="E66" s="14">
        <v>8291254</v>
      </c>
      <c r="F66" s="14">
        <v>71197254</v>
      </c>
      <c r="G66" s="14">
        <v>0</v>
      </c>
      <c r="H66" s="14">
        <v>71197254</v>
      </c>
    </row>
    <row r="67" spans="1:8" x14ac:dyDescent="0.3">
      <c r="A67" s="1" t="s">
        <v>142</v>
      </c>
      <c r="B67" s="1" t="s">
        <v>143</v>
      </c>
      <c r="C67" s="14">
        <v>56000000</v>
      </c>
      <c r="D67" s="14">
        <v>0</v>
      </c>
      <c r="E67" s="14">
        <v>4241000</v>
      </c>
      <c r="F67" s="14">
        <v>60241000</v>
      </c>
      <c r="G67" s="14">
        <v>0</v>
      </c>
      <c r="H67" s="14">
        <v>60241000</v>
      </c>
    </row>
    <row r="68" spans="1:8" x14ac:dyDescent="0.3">
      <c r="A68" s="1" t="s">
        <v>144</v>
      </c>
      <c r="B68" s="1" t="s">
        <v>145</v>
      </c>
      <c r="C68" s="14">
        <v>978000</v>
      </c>
      <c r="D68" s="14">
        <v>0</v>
      </c>
      <c r="E68" s="14">
        <v>4050254</v>
      </c>
      <c r="F68" s="14">
        <v>5028254</v>
      </c>
      <c r="G68" s="14">
        <v>0</v>
      </c>
      <c r="H68" s="14">
        <v>5028254</v>
      </c>
    </row>
    <row r="69" spans="1:8" x14ac:dyDescent="0.3">
      <c r="A69" s="1" t="s">
        <v>146</v>
      </c>
      <c r="B69" s="1" t="s">
        <v>147</v>
      </c>
      <c r="C69" s="14">
        <v>5928000</v>
      </c>
      <c r="D69" s="14">
        <v>0</v>
      </c>
      <c r="E69" s="14">
        <v>0</v>
      </c>
      <c r="F69" s="14">
        <v>5928000</v>
      </c>
      <c r="G69" s="14">
        <v>0</v>
      </c>
      <c r="H69" s="14">
        <v>5928000</v>
      </c>
    </row>
    <row r="70" spans="1:8" x14ac:dyDescent="0.3">
      <c r="A70" s="1" t="s">
        <v>148</v>
      </c>
      <c r="B70" s="1" t="s">
        <v>149</v>
      </c>
      <c r="C70" s="14">
        <v>570396000</v>
      </c>
      <c r="D70" s="14">
        <v>0</v>
      </c>
      <c r="E70" s="14">
        <v>-25304254</v>
      </c>
      <c r="F70" s="14">
        <v>545091746</v>
      </c>
      <c r="G70" s="14">
        <v>0</v>
      </c>
      <c r="H70" s="14">
        <v>545091746</v>
      </c>
    </row>
    <row r="71" spans="1:8" x14ac:dyDescent="0.3">
      <c r="A71" s="1" t="s">
        <v>150</v>
      </c>
      <c r="B71" s="1" t="s">
        <v>151</v>
      </c>
      <c r="C71" s="14">
        <v>20257000</v>
      </c>
      <c r="D71" s="14">
        <v>0</v>
      </c>
      <c r="E71" s="14">
        <v>0</v>
      </c>
      <c r="F71" s="14">
        <v>20257000</v>
      </c>
      <c r="G71" s="14">
        <v>0</v>
      </c>
      <c r="H71" s="14">
        <v>20257000</v>
      </c>
    </row>
    <row r="72" spans="1:8" x14ac:dyDescent="0.3">
      <c r="A72" s="1" t="s">
        <v>152</v>
      </c>
      <c r="B72" s="1" t="s">
        <v>153</v>
      </c>
      <c r="C72" s="14">
        <v>100846000</v>
      </c>
      <c r="D72" s="14">
        <v>0</v>
      </c>
      <c r="E72" s="14">
        <v>-8316666</v>
      </c>
      <c r="F72" s="14">
        <v>92529334</v>
      </c>
      <c r="G72" s="14">
        <v>0</v>
      </c>
      <c r="H72" s="14">
        <v>92529334</v>
      </c>
    </row>
    <row r="73" spans="1:8" x14ac:dyDescent="0.3">
      <c r="A73" s="1" t="s">
        <v>154</v>
      </c>
      <c r="B73" s="1" t="s">
        <v>155</v>
      </c>
      <c r="C73" s="14">
        <v>83872000</v>
      </c>
      <c r="D73" s="14">
        <v>0</v>
      </c>
      <c r="E73" s="14">
        <v>-14869600</v>
      </c>
      <c r="F73" s="14">
        <v>69002400</v>
      </c>
      <c r="G73" s="14">
        <v>0</v>
      </c>
      <c r="H73" s="14">
        <v>69002400</v>
      </c>
    </row>
    <row r="74" spans="1:8" x14ac:dyDescent="0.3">
      <c r="A74" s="1" t="s">
        <v>156</v>
      </c>
      <c r="B74" s="1" t="s">
        <v>157</v>
      </c>
      <c r="C74" s="14">
        <v>19386000</v>
      </c>
      <c r="D74" s="14">
        <v>0</v>
      </c>
      <c r="E74" s="14">
        <v>0</v>
      </c>
      <c r="F74" s="14">
        <v>19386000</v>
      </c>
      <c r="G74" s="14">
        <v>0</v>
      </c>
      <c r="H74" s="14">
        <v>19386000</v>
      </c>
    </row>
    <row r="75" spans="1:8" x14ac:dyDescent="0.3">
      <c r="A75" s="1" t="s">
        <v>158</v>
      </c>
      <c r="B75" s="1" t="s">
        <v>159</v>
      </c>
      <c r="C75" s="14">
        <v>22024000</v>
      </c>
      <c r="D75" s="14">
        <v>0</v>
      </c>
      <c r="E75" s="14">
        <v>5146580</v>
      </c>
      <c r="F75" s="14">
        <v>27170580</v>
      </c>
      <c r="G75" s="14">
        <v>0</v>
      </c>
      <c r="H75" s="14">
        <v>27170580</v>
      </c>
    </row>
    <row r="76" spans="1:8" x14ac:dyDescent="0.3">
      <c r="A76" s="1" t="s">
        <v>160</v>
      </c>
      <c r="B76" s="1" t="s">
        <v>161</v>
      </c>
      <c r="C76" s="14">
        <v>306196000</v>
      </c>
      <c r="D76" s="14">
        <v>0</v>
      </c>
      <c r="E76" s="14">
        <v>0</v>
      </c>
      <c r="F76" s="14">
        <v>306196000</v>
      </c>
      <c r="G76" s="14">
        <v>0</v>
      </c>
      <c r="H76" s="14">
        <v>306196000</v>
      </c>
    </row>
    <row r="77" spans="1:8" x14ac:dyDescent="0.3">
      <c r="A77" s="1" t="s">
        <v>162</v>
      </c>
      <c r="B77" s="1" t="s">
        <v>163</v>
      </c>
      <c r="C77" s="14">
        <v>416000</v>
      </c>
      <c r="D77" s="14">
        <v>0</v>
      </c>
      <c r="E77" s="14">
        <v>2735432</v>
      </c>
      <c r="F77" s="14">
        <v>3151432</v>
      </c>
      <c r="G77" s="14">
        <v>0</v>
      </c>
      <c r="H77" s="14">
        <v>3151432</v>
      </c>
    </row>
    <row r="78" spans="1:8" x14ac:dyDescent="0.3">
      <c r="A78" s="1" t="s">
        <v>164</v>
      </c>
      <c r="B78" s="1" t="s">
        <v>165</v>
      </c>
      <c r="C78" s="14">
        <v>17399000</v>
      </c>
      <c r="D78" s="14">
        <v>0</v>
      </c>
      <c r="E78" s="14">
        <v>-10000000</v>
      </c>
      <c r="F78" s="14">
        <v>7399000</v>
      </c>
      <c r="G78" s="14">
        <v>0</v>
      </c>
      <c r="H78" s="14">
        <v>7399000</v>
      </c>
    </row>
    <row r="79" spans="1:8" x14ac:dyDescent="0.3">
      <c r="A79" s="1" t="s">
        <v>166</v>
      </c>
      <c r="B79" s="1" t="s">
        <v>167</v>
      </c>
      <c r="C79" s="14">
        <v>36692000</v>
      </c>
      <c r="D79" s="14">
        <v>0</v>
      </c>
      <c r="E79" s="14">
        <v>0</v>
      </c>
      <c r="F79" s="14">
        <v>36692000</v>
      </c>
      <c r="G79" s="14">
        <v>0</v>
      </c>
      <c r="H79" s="14">
        <v>36692000</v>
      </c>
    </row>
    <row r="80" spans="1:8" x14ac:dyDescent="0.3">
      <c r="A80" s="1" t="s">
        <v>168</v>
      </c>
      <c r="B80" s="1" t="s">
        <v>169</v>
      </c>
      <c r="C80" s="14">
        <v>36692000</v>
      </c>
      <c r="D80" s="14">
        <v>0</v>
      </c>
      <c r="E80" s="14">
        <v>0</v>
      </c>
      <c r="F80" s="14">
        <v>36692000</v>
      </c>
      <c r="G80" s="14">
        <v>0</v>
      </c>
      <c r="H80" s="14">
        <v>36692000</v>
      </c>
    </row>
    <row r="81" spans="1:8" x14ac:dyDescent="0.3">
      <c r="A81" s="1" t="s">
        <v>170</v>
      </c>
      <c r="B81" s="1" t="s">
        <v>171</v>
      </c>
      <c r="C81" s="14">
        <v>11294024000</v>
      </c>
      <c r="D81" s="14">
        <v>0</v>
      </c>
      <c r="E81" s="14">
        <v>-4167000</v>
      </c>
      <c r="F81" s="14">
        <v>11289857000</v>
      </c>
      <c r="G81" s="14">
        <v>0</v>
      </c>
      <c r="H81" s="14">
        <v>11289857000</v>
      </c>
    </row>
    <row r="82" spans="1:8" x14ac:dyDescent="0.3">
      <c r="A82" s="1" t="s">
        <v>172</v>
      </c>
      <c r="B82" s="1" t="s">
        <v>173</v>
      </c>
      <c r="C82" s="14">
        <v>146167000</v>
      </c>
      <c r="D82" s="14">
        <v>0</v>
      </c>
      <c r="E82" s="14">
        <v>0</v>
      </c>
      <c r="F82" s="14">
        <v>146167000</v>
      </c>
      <c r="G82" s="14">
        <v>0</v>
      </c>
      <c r="H82" s="14">
        <v>146167000</v>
      </c>
    </row>
    <row r="83" spans="1:8" x14ac:dyDescent="0.3">
      <c r="A83" s="1" t="s">
        <v>174</v>
      </c>
      <c r="B83" s="1" t="s">
        <v>175</v>
      </c>
      <c r="C83" s="14">
        <v>146167000</v>
      </c>
      <c r="D83" s="14">
        <v>0</v>
      </c>
      <c r="E83" s="14">
        <v>0</v>
      </c>
      <c r="F83" s="14">
        <v>146167000</v>
      </c>
      <c r="G83" s="14">
        <v>0</v>
      </c>
      <c r="H83" s="14">
        <v>146167000</v>
      </c>
    </row>
    <row r="84" spans="1:8" x14ac:dyDescent="0.3">
      <c r="A84" s="1" t="s">
        <v>176</v>
      </c>
      <c r="B84" s="1" t="s">
        <v>177</v>
      </c>
      <c r="C84" s="14">
        <v>146167000</v>
      </c>
      <c r="D84" s="14">
        <v>0</v>
      </c>
      <c r="E84" s="14">
        <v>0</v>
      </c>
      <c r="F84" s="14">
        <v>146167000</v>
      </c>
      <c r="G84" s="14">
        <v>0</v>
      </c>
      <c r="H84" s="14">
        <v>146167000</v>
      </c>
    </row>
    <row r="85" spans="1:8" x14ac:dyDescent="0.3">
      <c r="A85" s="1" t="s">
        <v>178</v>
      </c>
      <c r="B85" s="1" t="s">
        <v>179</v>
      </c>
      <c r="C85" s="14">
        <v>2781940000</v>
      </c>
      <c r="D85" s="14">
        <v>0</v>
      </c>
      <c r="E85" s="14">
        <v>-490389570</v>
      </c>
      <c r="F85" s="14">
        <v>2291550430</v>
      </c>
      <c r="G85" s="14">
        <v>0</v>
      </c>
      <c r="H85" s="14">
        <v>2291550430</v>
      </c>
    </row>
    <row r="86" spans="1:8" x14ac:dyDescent="0.3">
      <c r="A86" s="1" t="s">
        <v>180</v>
      </c>
      <c r="B86" s="1" t="s">
        <v>181</v>
      </c>
      <c r="C86" s="14">
        <v>553161000</v>
      </c>
      <c r="D86" s="14">
        <v>0</v>
      </c>
      <c r="E86" s="14">
        <v>-437436000</v>
      </c>
      <c r="F86" s="14">
        <v>115725000</v>
      </c>
      <c r="G86" s="14">
        <v>0</v>
      </c>
      <c r="H86" s="14">
        <v>115725000</v>
      </c>
    </row>
    <row r="87" spans="1:8" x14ac:dyDescent="0.3">
      <c r="A87" s="1" t="s">
        <v>182</v>
      </c>
      <c r="B87" s="1" t="s">
        <v>183</v>
      </c>
      <c r="C87" s="14">
        <v>80280000</v>
      </c>
      <c r="D87" s="14">
        <v>0</v>
      </c>
      <c r="E87" s="14">
        <v>-66900000</v>
      </c>
      <c r="F87" s="14">
        <v>13380000</v>
      </c>
      <c r="G87" s="14">
        <v>0</v>
      </c>
      <c r="H87" s="14">
        <v>13380000</v>
      </c>
    </row>
    <row r="88" spans="1:8" x14ac:dyDescent="0.3">
      <c r="A88" s="1" t="s">
        <v>184</v>
      </c>
      <c r="B88" s="1" t="s">
        <v>185</v>
      </c>
      <c r="C88" s="14">
        <v>151153000</v>
      </c>
      <c r="D88" s="14">
        <v>0</v>
      </c>
      <c r="E88" s="14">
        <v>-127454000</v>
      </c>
      <c r="F88" s="14">
        <v>23699000</v>
      </c>
      <c r="G88" s="14">
        <v>0</v>
      </c>
      <c r="H88" s="14">
        <v>23699000</v>
      </c>
    </row>
    <row r="89" spans="1:8" x14ac:dyDescent="0.3">
      <c r="A89" s="1" t="s">
        <v>186</v>
      </c>
      <c r="B89" s="1" t="s">
        <v>187</v>
      </c>
      <c r="C89" s="14">
        <v>230238000</v>
      </c>
      <c r="D89" s="14">
        <v>0</v>
      </c>
      <c r="E89" s="14">
        <v>-191865000</v>
      </c>
      <c r="F89" s="14">
        <v>38373000</v>
      </c>
      <c r="G89" s="14">
        <v>0</v>
      </c>
      <c r="H89" s="14">
        <v>38373000</v>
      </c>
    </row>
    <row r="90" spans="1:8" x14ac:dyDescent="0.3">
      <c r="A90" s="1" t="s">
        <v>188</v>
      </c>
      <c r="B90" s="1" t="s">
        <v>189</v>
      </c>
      <c r="C90" s="14">
        <v>27059000</v>
      </c>
      <c r="D90" s="14">
        <v>0</v>
      </c>
      <c r="E90" s="14">
        <v>0</v>
      </c>
      <c r="F90" s="14">
        <v>27059000</v>
      </c>
      <c r="G90" s="14">
        <v>0</v>
      </c>
      <c r="H90" s="14">
        <v>27059000</v>
      </c>
    </row>
    <row r="91" spans="1:8" x14ac:dyDescent="0.3">
      <c r="A91" s="1" t="s">
        <v>190</v>
      </c>
      <c r="B91" s="1" t="s">
        <v>191</v>
      </c>
      <c r="C91" s="14">
        <v>2969000</v>
      </c>
      <c r="D91" s="14">
        <v>0</v>
      </c>
      <c r="E91" s="14">
        <v>0</v>
      </c>
      <c r="F91" s="14">
        <v>2969000</v>
      </c>
      <c r="G91" s="14">
        <v>0</v>
      </c>
      <c r="H91" s="14">
        <v>2969000</v>
      </c>
    </row>
    <row r="92" spans="1:8" x14ac:dyDescent="0.3">
      <c r="A92" s="1" t="s">
        <v>192</v>
      </c>
      <c r="B92" s="1" t="s">
        <v>193</v>
      </c>
      <c r="C92" s="14">
        <v>61462000</v>
      </c>
      <c r="D92" s="14">
        <v>0</v>
      </c>
      <c r="E92" s="14">
        <v>-51217000</v>
      </c>
      <c r="F92" s="14">
        <v>10245000</v>
      </c>
      <c r="G92" s="14">
        <v>0</v>
      </c>
      <c r="H92" s="14">
        <v>10245000</v>
      </c>
    </row>
    <row r="93" spans="1:8" x14ac:dyDescent="0.3">
      <c r="A93" s="1" t="s">
        <v>194</v>
      </c>
      <c r="B93" s="1" t="s">
        <v>195</v>
      </c>
      <c r="C93" s="14">
        <v>251169000</v>
      </c>
      <c r="D93" s="14">
        <v>0</v>
      </c>
      <c r="E93" s="14">
        <v>0</v>
      </c>
      <c r="F93" s="14">
        <v>251169000</v>
      </c>
      <c r="G93" s="14">
        <v>0</v>
      </c>
      <c r="H93" s="14">
        <v>251169000</v>
      </c>
    </row>
    <row r="94" spans="1:8" x14ac:dyDescent="0.3">
      <c r="A94" s="1" t="s">
        <v>196</v>
      </c>
      <c r="B94" s="1" t="s">
        <v>197</v>
      </c>
      <c r="C94" s="14">
        <v>0</v>
      </c>
      <c r="D94" s="14">
        <v>0</v>
      </c>
      <c r="E94" s="14">
        <v>128069000</v>
      </c>
      <c r="F94" s="14">
        <v>128069000</v>
      </c>
      <c r="G94" s="14">
        <v>0</v>
      </c>
      <c r="H94" s="14">
        <v>128069000</v>
      </c>
    </row>
    <row r="95" spans="1:8" x14ac:dyDescent="0.3">
      <c r="A95" s="1" t="s">
        <v>198</v>
      </c>
      <c r="B95" s="1" t="s">
        <v>199</v>
      </c>
      <c r="C95" s="14">
        <v>65000000</v>
      </c>
      <c r="D95" s="14">
        <v>0</v>
      </c>
      <c r="E95" s="14">
        <v>0</v>
      </c>
      <c r="F95" s="14">
        <v>65000000</v>
      </c>
      <c r="G95" s="14">
        <v>0</v>
      </c>
      <c r="H95" s="14">
        <v>65000000</v>
      </c>
    </row>
    <row r="96" spans="1:8" x14ac:dyDescent="0.3">
      <c r="A96" s="1" t="s">
        <v>200</v>
      </c>
      <c r="B96" s="1" t="s">
        <v>201</v>
      </c>
      <c r="C96" s="14">
        <v>186169000</v>
      </c>
      <c r="D96" s="14">
        <v>0</v>
      </c>
      <c r="E96" s="14">
        <v>-128069000</v>
      </c>
      <c r="F96" s="14">
        <v>58100000</v>
      </c>
      <c r="G96" s="14">
        <v>0</v>
      </c>
      <c r="H96" s="14">
        <v>58100000</v>
      </c>
    </row>
    <row r="97" spans="1:8" x14ac:dyDescent="0.3">
      <c r="A97" s="1" t="s">
        <v>202</v>
      </c>
      <c r="B97" s="1" t="s">
        <v>203</v>
      </c>
      <c r="C97" s="14">
        <v>1977610000</v>
      </c>
      <c r="D97" s="14">
        <v>0</v>
      </c>
      <c r="E97" s="14">
        <v>-52953570</v>
      </c>
      <c r="F97" s="14">
        <v>1924656430</v>
      </c>
      <c r="G97" s="14">
        <v>0</v>
      </c>
      <c r="H97" s="14">
        <v>1924656430</v>
      </c>
    </row>
    <row r="98" spans="1:8" x14ac:dyDescent="0.3">
      <c r="A98" s="1" t="s">
        <v>204</v>
      </c>
      <c r="B98" s="1" t="s">
        <v>205</v>
      </c>
      <c r="C98" s="14">
        <v>1269000000</v>
      </c>
      <c r="D98" s="14">
        <v>0</v>
      </c>
      <c r="E98" s="14">
        <v>-59960570</v>
      </c>
      <c r="F98" s="14">
        <v>1209039430</v>
      </c>
      <c r="G98" s="14">
        <v>0</v>
      </c>
      <c r="H98" s="14">
        <v>1209039430</v>
      </c>
    </row>
    <row r="99" spans="1:8" x14ac:dyDescent="0.3">
      <c r="A99" s="1" t="s">
        <v>206</v>
      </c>
      <c r="B99" s="1" t="s">
        <v>207</v>
      </c>
      <c r="C99" s="14">
        <v>19353000</v>
      </c>
      <c r="D99" s="14">
        <v>0</v>
      </c>
      <c r="E99" s="14">
        <v>7007000</v>
      </c>
      <c r="F99" s="14">
        <v>26360000</v>
      </c>
      <c r="G99" s="14">
        <v>0</v>
      </c>
      <c r="H99" s="14">
        <v>26360000</v>
      </c>
    </row>
    <row r="100" spans="1:8" x14ac:dyDescent="0.3">
      <c r="A100" s="1" t="s">
        <v>208</v>
      </c>
      <c r="B100" s="1" t="s">
        <v>209</v>
      </c>
      <c r="C100" s="14">
        <v>689257000</v>
      </c>
      <c r="D100" s="14">
        <v>0</v>
      </c>
      <c r="E100" s="14">
        <v>0</v>
      </c>
      <c r="F100" s="14">
        <v>689257000</v>
      </c>
      <c r="G100" s="14">
        <v>0</v>
      </c>
      <c r="H100" s="14">
        <v>689257000</v>
      </c>
    </row>
    <row r="101" spans="1:8" x14ac:dyDescent="0.3">
      <c r="A101" s="1" t="s">
        <v>210</v>
      </c>
      <c r="B101" s="1" t="s">
        <v>211</v>
      </c>
      <c r="C101" s="14">
        <v>7775112000</v>
      </c>
      <c r="D101" s="14">
        <v>0</v>
      </c>
      <c r="E101" s="14">
        <v>486222570</v>
      </c>
      <c r="F101" s="14">
        <v>8261334570</v>
      </c>
      <c r="G101" s="14">
        <v>0</v>
      </c>
      <c r="H101" s="14">
        <v>8261334570</v>
      </c>
    </row>
    <row r="102" spans="1:8" x14ac:dyDescent="0.3">
      <c r="A102" s="1" t="s">
        <v>212</v>
      </c>
      <c r="B102" s="1" t="s">
        <v>213</v>
      </c>
      <c r="C102" s="14">
        <v>818491000</v>
      </c>
      <c r="D102" s="14">
        <v>0</v>
      </c>
      <c r="E102" s="14">
        <v>393165000</v>
      </c>
      <c r="F102" s="14">
        <v>1211656000</v>
      </c>
      <c r="G102" s="14">
        <v>0</v>
      </c>
      <c r="H102" s="14">
        <v>1211656000</v>
      </c>
    </row>
    <row r="103" spans="1:8" x14ac:dyDescent="0.3">
      <c r="A103" s="1" t="s">
        <v>214</v>
      </c>
      <c r="B103" s="1" t="s">
        <v>215</v>
      </c>
      <c r="C103" s="14">
        <v>0</v>
      </c>
      <c r="D103" s="14">
        <v>0</v>
      </c>
      <c r="E103" s="14">
        <v>3000000</v>
      </c>
      <c r="F103" s="14">
        <v>3000000</v>
      </c>
      <c r="G103" s="14">
        <v>0</v>
      </c>
      <c r="H103" s="14">
        <v>3000000</v>
      </c>
    </row>
    <row r="104" spans="1:8" x14ac:dyDescent="0.3">
      <c r="A104" s="1" t="s">
        <v>216</v>
      </c>
      <c r="B104" s="1" t="s">
        <v>217</v>
      </c>
      <c r="C104" s="14">
        <v>818491000</v>
      </c>
      <c r="D104" s="14">
        <v>0</v>
      </c>
      <c r="E104" s="14">
        <v>390165000</v>
      </c>
      <c r="F104" s="14">
        <v>1208656000</v>
      </c>
      <c r="G104" s="14">
        <v>0</v>
      </c>
      <c r="H104" s="14">
        <v>1208656000</v>
      </c>
    </row>
    <row r="105" spans="1:8" x14ac:dyDescent="0.3">
      <c r="A105" s="1" t="s">
        <v>218</v>
      </c>
      <c r="B105" s="1" t="s">
        <v>219</v>
      </c>
      <c r="C105" s="14">
        <v>3874131000</v>
      </c>
      <c r="D105" s="14">
        <v>0</v>
      </c>
      <c r="E105" s="14">
        <v>-408545000</v>
      </c>
      <c r="F105" s="14">
        <v>3465586000</v>
      </c>
      <c r="G105" s="14">
        <v>0</v>
      </c>
      <c r="H105" s="14">
        <v>3465586000</v>
      </c>
    </row>
    <row r="106" spans="1:8" x14ac:dyDescent="0.3">
      <c r="A106" s="1" t="s">
        <v>220</v>
      </c>
      <c r="B106" s="1" t="s">
        <v>221</v>
      </c>
      <c r="C106" s="14">
        <v>1074832000</v>
      </c>
      <c r="D106" s="14">
        <v>0</v>
      </c>
      <c r="E106" s="14">
        <v>0</v>
      </c>
      <c r="F106" s="14">
        <v>1074832000</v>
      </c>
      <c r="G106" s="14">
        <v>0</v>
      </c>
      <c r="H106" s="14">
        <v>1074832000</v>
      </c>
    </row>
    <row r="107" spans="1:8" x14ac:dyDescent="0.3">
      <c r="A107" s="1" t="s">
        <v>222</v>
      </c>
      <c r="B107" s="1" t="s">
        <v>223</v>
      </c>
      <c r="C107" s="14">
        <v>6508000</v>
      </c>
      <c r="D107" s="14">
        <v>0</v>
      </c>
      <c r="E107" s="14">
        <v>0</v>
      </c>
      <c r="F107" s="14">
        <v>6508000</v>
      </c>
      <c r="G107" s="14">
        <v>0</v>
      </c>
      <c r="H107" s="14">
        <v>6508000</v>
      </c>
    </row>
    <row r="108" spans="1:8" x14ac:dyDescent="0.3">
      <c r="A108" s="1" t="s">
        <v>224</v>
      </c>
      <c r="B108" s="1" t="s">
        <v>225</v>
      </c>
      <c r="C108" s="14">
        <v>992568000</v>
      </c>
      <c r="D108" s="14">
        <v>0</v>
      </c>
      <c r="E108" s="14">
        <v>0</v>
      </c>
      <c r="F108" s="14">
        <v>992568000</v>
      </c>
      <c r="G108" s="14">
        <v>0</v>
      </c>
      <c r="H108" s="14">
        <v>992568000</v>
      </c>
    </row>
    <row r="109" spans="1:8" x14ac:dyDescent="0.3">
      <c r="A109" s="1" t="s">
        <v>226</v>
      </c>
      <c r="B109" s="1" t="s">
        <v>227</v>
      </c>
      <c r="C109" s="14">
        <v>1800223000</v>
      </c>
      <c r="D109" s="14">
        <v>0</v>
      </c>
      <c r="E109" s="14">
        <v>-408545000</v>
      </c>
      <c r="F109" s="14">
        <v>1391678000</v>
      </c>
      <c r="G109" s="14">
        <v>0</v>
      </c>
      <c r="H109" s="14">
        <v>1391678000</v>
      </c>
    </row>
    <row r="110" spans="1:8" x14ac:dyDescent="0.3">
      <c r="A110" s="1" t="s">
        <v>228</v>
      </c>
      <c r="B110" s="1" t="s">
        <v>229</v>
      </c>
      <c r="C110" s="14">
        <v>685848000</v>
      </c>
      <c r="D110" s="14">
        <v>0</v>
      </c>
      <c r="E110" s="14">
        <v>306454000</v>
      </c>
      <c r="F110" s="14">
        <v>992302000</v>
      </c>
      <c r="G110" s="14">
        <v>0</v>
      </c>
      <c r="H110" s="14">
        <v>992302000</v>
      </c>
    </row>
    <row r="111" spans="1:8" x14ac:dyDescent="0.3">
      <c r="A111" s="1" t="s">
        <v>230</v>
      </c>
      <c r="B111" s="1" t="s">
        <v>231</v>
      </c>
      <c r="C111" s="14">
        <v>154000000</v>
      </c>
      <c r="D111" s="14">
        <v>0</v>
      </c>
      <c r="E111" s="14">
        <v>0</v>
      </c>
      <c r="F111" s="14">
        <v>154000000</v>
      </c>
      <c r="G111" s="14">
        <v>0</v>
      </c>
      <c r="H111" s="14">
        <v>154000000</v>
      </c>
    </row>
    <row r="112" spans="1:8" x14ac:dyDescent="0.3">
      <c r="A112" s="1" t="s">
        <v>232</v>
      </c>
      <c r="B112" s="1" t="s">
        <v>233</v>
      </c>
      <c r="C112" s="14">
        <v>208294000</v>
      </c>
      <c r="D112" s="14">
        <v>0</v>
      </c>
      <c r="E112" s="14">
        <v>0</v>
      </c>
      <c r="F112" s="14">
        <v>208294000</v>
      </c>
      <c r="G112" s="14">
        <v>0</v>
      </c>
      <c r="H112" s="14">
        <v>208294000</v>
      </c>
    </row>
    <row r="113" spans="1:8" x14ac:dyDescent="0.3">
      <c r="A113" s="1" t="s">
        <v>234</v>
      </c>
      <c r="B113" s="1" t="s">
        <v>235</v>
      </c>
      <c r="C113" s="14">
        <v>10000000</v>
      </c>
      <c r="D113" s="14">
        <v>0</v>
      </c>
      <c r="E113" s="14">
        <v>0</v>
      </c>
      <c r="F113" s="14">
        <v>10000000</v>
      </c>
      <c r="G113" s="14">
        <v>0</v>
      </c>
      <c r="H113" s="14">
        <v>10000000</v>
      </c>
    </row>
    <row r="114" spans="1:8" x14ac:dyDescent="0.3">
      <c r="A114" s="1" t="s">
        <v>236</v>
      </c>
      <c r="B114" s="1" t="s">
        <v>237</v>
      </c>
      <c r="C114" s="14">
        <v>306454000</v>
      </c>
      <c r="D114" s="14">
        <v>0</v>
      </c>
      <c r="E114" s="14">
        <v>306454000</v>
      </c>
      <c r="F114" s="14">
        <v>612908000</v>
      </c>
      <c r="G114" s="14">
        <v>0</v>
      </c>
      <c r="H114" s="14">
        <v>612908000</v>
      </c>
    </row>
    <row r="115" spans="1:8" x14ac:dyDescent="0.3">
      <c r="A115" s="1" t="s">
        <v>238</v>
      </c>
      <c r="B115" s="1" t="s">
        <v>239</v>
      </c>
      <c r="C115" s="14">
        <v>7100000</v>
      </c>
      <c r="D115" s="14">
        <v>0</v>
      </c>
      <c r="E115" s="14">
        <v>0</v>
      </c>
      <c r="F115" s="14">
        <v>7100000</v>
      </c>
      <c r="G115" s="14">
        <v>0</v>
      </c>
      <c r="H115" s="14">
        <v>7100000</v>
      </c>
    </row>
    <row r="116" spans="1:8" x14ac:dyDescent="0.3">
      <c r="A116" s="1" t="s">
        <v>240</v>
      </c>
      <c r="B116" s="1" t="s">
        <v>241</v>
      </c>
      <c r="C116" s="14">
        <v>1727247000</v>
      </c>
      <c r="D116" s="14">
        <v>0</v>
      </c>
      <c r="E116" s="14">
        <v>169148570</v>
      </c>
      <c r="F116" s="14">
        <v>1896395570</v>
      </c>
      <c r="G116" s="14">
        <v>0</v>
      </c>
      <c r="H116" s="14">
        <v>1896395570</v>
      </c>
    </row>
    <row r="117" spans="1:8" x14ac:dyDescent="0.3">
      <c r="A117" s="1" t="s">
        <v>242</v>
      </c>
      <c r="B117" s="1" t="s">
        <v>243</v>
      </c>
      <c r="C117" s="14">
        <v>1052351000</v>
      </c>
      <c r="D117" s="14">
        <v>0</v>
      </c>
      <c r="E117" s="14">
        <v>168148570</v>
      </c>
      <c r="F117" s="14">
        <v>1220499570</v>
      </c>
      <c r="G117" s="14">
        <v>0</v>
      </c>
      <c r="H117" s="14">
        <v>1220499570</v>
      </c>
    </row>
    <row r="118" spans="1:8" x14ac:dyDescent="0.3">
      <c r="A118" s="1" t="s">
        <v>244</v>
      </c>
      <c r="B118" s="1" t="s">
        <v>245</v>
      </c>
      <c r="C118" s="14">
        <v>575728000</v>
      </c>
      <c r="D118" s="14">
        <v>0</v>
      </c>
      <c r="E118" s="14">
        <v>0</v>
      </c>
      <c r="F118" s="14">
        <v>575728000</v>
      </c>
      <c r="G118" s="14">
        <v>0</v>
      </c>
      <c r="H118" s="14">
        <v>575728000</v>
      </c>
    </row>
    <row r="119" spans="1:8" x14ac:dyDescent="0.3">
      <c r="A119" s="1" t="s">
        <v>246</v>
      </c>
      <c r="B119" s="1" t="s">
        <v>247</v>
      </c>
      <c r="C119" s="14">
        <v>99168000</v>
      </c>
      <c r="D119" s="14">
        <v>0</v>
      </c>
      <c r="E119" s="14">
        <v>0</v>
      </c>
      <c r="F119" s="14">
        <v>99168000</v>
      </c>
      <c r="G119" s="14">
        <v>0</v>
      </c>
      <c r="H119" s="14">
        <v>99168000</v>
      </c>
    </row>
    <row r="120" spans="1:8" x14ac:dyDescent="0.3">
      <c r="A120" s="1" t="s">
        <v>248</v>
      </c>
      <c r="B120" s="1" t="s">
        <v>249</v>
      </c>
      <c r="C120" s="14">
        <v>0</v>
      </c>
      <c r="D120" s="14">
        <v>0</v>
      </c>
      <c r="E120" s="14">
        <v>1000000</v>
      </c>
      <c r="F120" s="14">
        <v>1000000</v>
      </c>
      <c r="G120" s="14">
        <v>0</v>
      </c>
      <c r="H120" s="14">
        <v>1000000</v>
      </c>
    </row>
    <row r="121" spans="1:8" x14ac:dyDescent="0.3">
      <c r="A121" s="1" t="s">
        <v>250</v>
      </c>
      <c r="B121" s="1" t="s">
        <v>251</v>
      </c>
      <c r="C121" s="14">
        <v>669395000</v>
      </c>
      <c r="D121" s="14">
        <v>0</v>
      </c>
      <c r="E121" s="14">
        <v>20000000</v>
      </c>
      <c r="F121" s="14">
        <v>689395000</v>
      </c>
      <c r="G121" s="14">
        <v>0</v>
      </c>
      <c r="H121" s="14">
        <v>689395000</v>
      </c>
    </row>
    <row r="122" spans="1:8" x14ac:dyDescent="0.3">
      <c r="A122" s="1" t="s">
        <v>252</v>
      </c>
      <c r="B122" s="1" t="s">
        <v>253</v>
      </c>
      <c r="C122" s="14">
        <v>0</v>
      </c>
      <c r="D122" s="14">
        <v>0</v>
      </c>
      <c r="E122" s="14">
        <v>2000000</v>
      </c>
      <c r="F122" s="14">
        <v>2000000</v>
      </c>
      <c r="G122" s="14">
        <v>0</v>
      </c>
      <c r="H122" s="14">
        <v>2000000</v>
      </c>
    </row>
    <row r="123" spans="1:8" x14ac:dyDescent="0.3">
      <c r="A123" s="1" t="s">
        <v>254</v>
      </c>
      <c r="B123" s="1" t="s">
        <v>255</v>
      </c>
      <c r="C123" s="14">
        <v>445998000</v>
      </c>
      <c r="D123" s="14">
        <v>0</v>
      </c>
      <c r="E123" s="14">
        <v>0</v>
      </c>
      <c r="F123" s="14">
        <v>445998000</v>
      </c>
      <c r="G123" s="14">
        <v>0</v>
      </c>
      <c r="H123" s="14">
        <v>445998000</v>
      </c>
    </row>
    <row r="124" spans="1:8" x14ac:dyDescent="0.3">
      <c r="A124" s="1" t="s">
        <v>256</v>
      </c>
      <c r="B124" s="1" t="s">
        <v>257</v>
      </c>
      <c r="C124" s="14">
        <v>86698000</v>
      </c>
      <c r="D124" s="14">
        <v>0</v>
      </c>
      <c r="E124" s="14">
        <v>0</v>
      </c>
      <c r="F124" s="14">
        <v>86698000</v>
      </c>
      <c r="G124" s="14">
        <v>0</v>
      </c>
      <c r="H124" s="14">
        <v>86698000</v>
      </c>
    </row>
    <row r="125" spans="1:8" x14ac:dyDescent="0.3">
      <c r="A125" s="1" t="s">
        <v>258</v>
      </c>
      <c r="B125" s="1" t="s">
        <v>259</v>
      </c>
      <c r="C125" s="14">
        <v>12884000</v>
      </c>
      <c r="D125" s="14">
        <v>0</v>
      </c>
      <c r="E125" s="14">
        <v>0</v>
      </c>
      <c r="F125" s="14">
        <v>12884000</v>
      </c>
      <c r="G125" s="14">
        <v>0</v>
      </c>
      <c r="H125" s="14">
        <v>12884000</v>
      </c>
    </row>
    <row r="126" spans="1:8" x14ac:dyDescent="0.3">
      <c r="A126" s="1" t="s">
        <v>260</v>
      </c>
      <c r="B126" s="1" t="s">
        <v>261</v>
      </c>
      <c r="C126" s="14">
        <v>0</v>
      </c>
      <c r="D126" s="14">
        <v>0</v>
      </c>
      <c r="E126" s="14">
        <v>3000000</v>
      </c>
      <c r="F126" s="14">
        <v>3000000</v>
      </c>
      <c r="G126" s="14">
        <v>0</v>
      </c>
      <c r="H126" s="14">
        <v>3000000</v>
      </c>
    </row>
    <row r="127" spans="1:8" x14ac:dyDescent="0.3">
      <c r="A127" s="1" t="s">
        <v>262</v>
      </c>
      <c r="B127" s="1" t="s">
        <v>263</v>
      </c>
      <c r="C127" s="14">
        <v>0</v>
      </c>
      <c r="D127" s="14">
        <v>0</v>
      </c>
      <c r="E127" s="14">
        <v>5000000</v>
      </c>
      <c r="F127" s="14">
        <v>5000000</v>
      </c>
      <c r="G127" s="14">
        <v>0</v>
      </c>
      <c r="H127" s="14">
        <v>5000000</v>
      </c>
    </row>
    <row r="128" spans="1:8" x14ac:dyDescent="0.3">
      <c r="A128" s="1" t="s">
        <v>264</v>
      </c>
      <c r="B128" s="1" t="s">
        <v>265</v>
      </c>
      <c r="C128" s="14">
        <v>0</v>
      </c>
      <c r="D128" s="14">
        <v>0</v>
      </c>
      <c r="E128" s="14">
        <v>2000000</v>
      </c>
      <c r="F128" s="14">
        <v>2000000</v>
      </c>
      <c r="G128" s="14">
        <v>0</v>
      </c>
      <c r="H128" s="14">
        <v>2000000</v>
      </c>
    </row>
    <row r="129" spans="1:8" x14ac:dyDescent="0.3">
      <c r="A129" s="1" t="s">
        <v>266</v>
      </c>
      <c r="B129" s="1" t="s">
        <v>267</v>
      </c>
      <c r="C129" s="14">
        <v>50815000</v>
      </c>
      <c r="D129" s="14">
        <v>0</v>
      </c>
      <c r="E129" s="14">
        <v>0</v>
      </c>
      <c r="F129" s="14">
        <v>50815000</v>
      </c>
      <c r="G129" s="14">
        <v>0</v>
      </c>
      <c r="H129" s="14">
        <v>50815000</v>
      </c>
    </row>
    <row r="130" spans="1:8" x14ac:dyDescent="0.3">
      <c r="A130" s="1" t="s">
        <v>268</v>
      </c>
      <c r="B130" s="1" t="s">
        <v>269</v>
      </c>
      <c r="C130" s="14">
        <v>8000000</v>
      </c>
      <c r="D130" s="14">
        <v>0</v>
      </c>
      <c r="E130" s="14">
        <v>2000000</v>
      </c>
      <c r="F130" s="14">
        <v>10000000</v>
      </c>
      <c r="G130" s="14">
        <v>0</v>
      </c>
      <c r="H130" s="14">
        <v>10000000</v>
      </c>
    </row>
    <row r="131" spans="1:8" x14ac:dyDescent="0.3">
      <c r="A131" s="1" t="s">
        <v>270</v>
      </c>
      <c r="B131" s="1" t="s">
        <v>271</v>
      </c>
      <c r="C131" s="14">
        <v>65000000</v>
      </c>
      <c r="D131" s="14">
        <v>0</v>
      </c>
      <c r="E131" s="14">
        <v>0</v>
      </c>
      <c r="F131" s="14">
        <v>65000000</v>
      </c>
      <c r="G131" s="14">
        <v>0</v>
      </c>
      <c r="H131" s="14">
        <v>65000000</v>
      </c>
    </row>
    <row r="132" spans="1:8" x14ac:dyDescent="0.3">
      <c r="A132" s="1" t="s">
        <v>272</v>
      </c>
      <c r="B132" s="1" t="s">
        <v>273</v>
      </c>
      <c r="C132" s="14">
        <v>0</v>
      </c>
      <c r="D132" s="14">
        <v>0</v>
      </c>
      <c r="E132" s="14">
        <v>6000000</v>
      </c>
      <c r="F132" s="14">
        <v>6000000</v>
      </c>
      <c r="G132" s="14">
        <v>0</v>
      </c>
      <c r="H132" s="14">
        <v>6000000</v>
      </c>
    </row>
    <row r="133" spans="1:8" x14ac:dyDescent="0.3">
      <c r="A133" s="1" t="s">
        <v>274</v>
      </c>
      <c r="B133" s="1" t="s">
        <v>275</v>
      </c>
      <c r="C133" s="14">
        <v>0</v>
      </c>
      <c r="D133" s="14">
        <v>0</v>
      </c>
      <c r="E133" s="14">
        <v>6000000</v>
      </c>
      <c r="F133" s="14">
        <v>6000000</v>
      </c>
      <c r="G133" s="14">
        <v>0</v>
      </c>
      <c r="H133" s="14">
        <v>6000000</v>
      </c>
    </row>
    <row r="134" spans="1:8" x14ac:dyDescent="0.3">
      <c r="A134" s="1" t="s">
        <v>276</v>
      </c>
      <c r="B134" s="1" t="s">
        <v>277</v>
      </c>
      <c r="C134" s="14">
        <v>0</v>
      </c>
      <c r="D134" s="14">
        <v>0</v>
      </c>
      <c r="E134" s="14">
        <v>2000000</v>
      </c>
      <c r="F134" s="14">
        <v>2000000</v>
      </c>
      <c r="G134" s="14">
        <v>0</v>
      </c>
      <c r="H134" s="14">
        <v>2000000</v>
      </c>
    </row>
    <row r="135" spans="1:8" x14ac:dyDescent="0.3">
      <c r="A135" s="1" t="s">
        <v>278</v>
      </c>
      <c r="B135" s="1" t="s">
        <v>279</v>
      </c>
      <c r="C135" s="14">
        <v>0</v>
      </c>
      <c r="D135" s="14">
        <v>0</v>
      </c>
      <c r="E135" s="14">
        <v>2000000</v>
      </c>
      <c r="F135" s="14">
        <v>2000000</v>
      </c>
      <c r="G135" s="14">
        <v>0</v>
      </c>
      <c r="H135" s="14">
        <v>2000000</v>
      </c>
    </row>
    <row r="136" spans="1:8" x14ac:dyDescent="0.3">
      <c r="A136" s="1" t="s">
        <v>280</v>
      </c>
      <c r="B136" s="1" t="s">
        <v>281</v>
      </c>
      <c r="C136" s="14">
        <v>0</v>
      </c>
      <c r="D136" s="14">
        <v>0</v>
      </c>
      <c r="E136" s="14">
        <v>2000000</v>
      </c>
      <c r="F136" s="14">
        <v>2000000</v>
      </c>
      <c r="G136" s="14">
        <v>0</v>
      </c>
      <c r="H136" s="14">
        <v>2000000</v>
      </c>
    </row>
    <row r="137" spans="1:8" x14ac:dyDescent="0.3">
      <c r="A137" s="1" t="s">
        <v>282</v>
      </c>
      <c r="B137" s="1" t="s">
        <v>283</v>
      </c>
      <c r="C137" s="14">
        <v>324360000</v>
      </c>
      <c r="D137" s="14">
        <v>0</v>
      </c>
      <c r="E137" s="14">
        <v>0</v>
      </c>
      <c r="F137" s="14">
        <v>324360000</v>
      </c>
      <c r="G137" s="14">
        <v>0</v>
      </c>
      <c r="H137" s="14">
        <v>324360000</v>
      </c>
    </row>
    <row r="138" spans="1:8" x14ac:dyDescent="0.3">
      <c r="A138" s="1" t="s">
        <v>284</v>
      </c>
      <c r="B138" s="1" t="s">
        <v>285</v>
      </c>
      <c r="C138" s="14">
        <v>324360000</v>
      </c>
      <c r="D138" s="14">
        <v>0</v>
      </c>
      <c r="E138" s="14">
        <v>0</v>
      </c>
      <c r="F138" s="14">
        <v>324360000</v>
      </c>
      <c r="G138" s="14">
        <v>0</v>
      </c>
      <c r="H138" s="14">
        <v>324360000</v>
      </c>
    </row>
    <row r="139" spans="1:8" x14ac:dyDescent="0.3">
      <c r="A139" s="1" t="s">
        <v>286</v>
      </c>
      <c r="B139" s="1" t="s">
        <v>287</v>
      </c>
      <c r="C139" s="14">
        <v>247360000</v>
      </c>
      <c r="D139" s="14">
        <v>0</v>
      </c>
      <c r="E139" s="14">
        <v>0</v>
      </c>
      <c r="F139" s="14">
        <v>247360000</v>
      </c>
      <c r="G139" s="14">
        <v>0</v>
      </c>
      <c r="H139" s="14">
        <v>247360000</v>
      </c>
    </row>
    <row r="140" spans="1:8" x14ac:dyDescent="0.3">
      <c r="A140" s="1" t="s">
        <v>288</v>
      </c>
      <c r="B140" s="1" t="s">
        <v>289</v>
      </c>
      <c r="C140" s="14">
        <v>67000000</v>
      </c>
      <c r="D140" s="14">
        <v>0</v>
      </c>
      <c r="E140" s="14">
        <v>0</v>
      </c>
      <c r="F140" s="14">
        <v>67000000</v>
      </c>
      <c r="G140" s="14">
        <v>0</v>
      </c>
      <c r="H140" s="14">
        <v>67000000</v>
      </c>
    </row>
    <row r="141" spans="1:8" x14ac:dyDescent="0.3">
      <c r="A141" s="1" t="s">
        <v>290</v>
      </c>
      <c r="B141" s="1" t="s">
        <v>291</v>
      </c>
      <c r="C141" s="14">
        <v>10000000</v>
      </c>
      <c r="D141" s="14">
        <v>0</v>
      </c>
      <c r="E141" s="14">
        <v>0</v>
      </c>
      <c r="F141" s="14">
        <v>10000000</v>
      </c>
      <c r="G141" s="14">
        <v>0</v>
      </c>
      <c r="H141" s="14">
        <v>10000000</v>
      </c>
    </row>
    <row r="142" spans="1:8" x14ac:dyDescent="0.3">
      <c r="A142" s="1" t="s">
        <v>292</v>
      </c>
      <c r="B142" s="1" t="s">
        <v>293</v>
      </c>
      <c r="C142" s="14">
        <v>10000000</v>
      </c>
      <c r="D142" s="14">
        <v>0</v>
      </c>
      <c r="E142" s="14">
        <v>5000000</v>
      </c>
      <c r="F142" s="14">
        <v>15000000</v>
      </c>
      <c r="G142" s="14">
        <v>0</v>
      </c>
      <c r="H142" s="14">
        <v>15000000</v>
      </c>
    </row>
    <row r="143" spans="1:8" x14ac:dyDescent="0.3">
      <c r="A143" s="1" t="s">
        <v>294</v>
      </c>
      <c r="B143" s="1" t="s">
        <v>295</v>
      </c>
      <c r="C143" s="14">
        <v>52315000</v>
      </c>
      <c r="D143" s="14">
        <v>0</v>
      </c>
      <c r="E143" s="14">
        <v>0</v>
      </c>
      <c r="F143" s="14">
        <v>52315000</v>
      </c>
      <c r="G143" s="14">
        <v>0</v>
      </c>
      <c r="H143" s="14">
        <v>52315000</v>
      </c>
    </row>
    <row r="144" spans="1:8" x14ac:dyDescent="0.3">
      <c r="A144" s="1" t="s">
        <v>296</v>
      </c>
      <c r="B144" s="1" t="s">
        <v>297</v>
      </c>
      <c r="C144" s="14">
        <v>134043000</v>
      </c>
      <c r="D144" s="14">
        <v>0</v>
      </c>
      <c r="E144" s="14">
        <v>0</v>
      </c>
      <c r="F144" s="14">
        <v>134043000</v>
      </c>
      <c r="G144" s="14">
        <v>0</v>
      </c>
      <c r="H144" s="14">
        <v>134043000</v>
      </c>
    </row>
    <row r="145" spans="1:8" x14ac:dyDescent="0.3">
      <c r="A145" s="1" t="s">
        <v>298</v>
      </c>
      <c r="B145" s="1" t="s">
        <v>299</v>
      </c>
      <c r="C145" s="14">
        <v>70087000</v>
      </c>
      <c r="D145" s="14">
        <v>0</v>
      </c>
      <c r="E145" s="14">
        <v>-5000000</v>
      </c>
      <c r="F145" s="14">
        <v>65087000</v>
      </c>
      <c r="G145" s="14">
        <v>0</v>
      </c>
      <c r="H145" s="14">
        <v>65087000</v>
      </c>
    </row>
    <row r="146" spans="1:8" x14ac:dyDescent="0.3">
      <c r="A146" s="15"/>
      <c r="B146" s="1" t="s">
        <v>300</v>
      </c>
      <c r="C146" s="14">
        <v>0</v>
      </c>
      <c r="D146" s="14">
        <v>0</v>
      </c>
      <c r="E146" s="14">
        <v>1180000</v>
      </c>
      <c r="F146" s="14">
        <v>1180000</v>
      </c>
      <c r="G146" s="14">
        <v>0</v>
      </c>
      <c r="H146" s="14">
        <v>1180000</v>
      </c>
    </row>
    <row r="147" spans="1:8" x14ac:dyDescent="0.3">
      <c r="A147" s="1" t="s">
        <v>301</v>
      </c>
      <c r="B147" s="1" t="s">
        <v>302</v>
      </c>
      <c r="C147" s="14">
        <v>0</v>
      </c>
      <c r="D147" s="14">
        <v>0</v>
      </c>
      <c r="E147" s="14">
        <v>1180000</v>
      </c>
      <c r="F147" s="14">
        <v>1180000</v>
      </c>
      <c r="G147" s="14">
        <v>0</v>
      </c>
      <c r="H147" s="14">
        <v>1180000</v>
      </c>
    </row>
    <row r="148" spans="1:8" x14ac:dyDescent="0.3">
      <c r="A148" s="1" t="s">
        <v>303</v>
      </c>
      <c r="B148" s="1" t="s">
        <v>304</v>
      </c>
      <c r="C148" s="14">
        <v>0</v>
      </c>
      <c r="D148" s="14">
        <v>0</v>
      </c>
      <c r="E148" s="14">
        <v>1180000</v>
      </c>
      <c r="F148" s="14">
        <v>1180000</v>
      </c>
      <c r="G148" s="14">
        <v>0</v>
      </c>
      <c r="H148" s="14">
        <v>1180000</v>
      </c>
    </row>
    <row r="149" spans="1:8" s="19" customFormat="1" x14ac:dyDescent="0.3">
      <c r="A149" s="20"/>
      <c r="B149" s="17" t="s">
        <v>305</v>
      </c>
      <c r="C149" s="18">
        <v>89592951000</v>
      </c>
      <c r="D149" s="18">
        <v>0</v>
      </c>
      <c r="E149" s="18">
        <v>-9431906308</v>
      </c>
      <c r="F149" s="18">
        <v>80161044692</v>
      </c>
      <c r="G149" s="18">
        <v>0</v>
      </c>
      <c r="H149" s="18">
        <v>80161044692</v>
      </c>
    </row>
    <row r="150" spans="1:8" x14ac:dyDescent="0.3">
      <c r="A150" s="15"/>
      <c r="B150" s="1" t="s">
        <v>306</v>
      </c>
      <c r="C150" s="14">
        <v>89592951000</v>
      </c>
      <c r="D150" s="14">
        <v>0</v>
      </c>
      <c r="E150" s="14">
        <v>-9431906308</v>
      </c>
      <c r="F150" s="14">
        <v>80161044692</v>
      </c>
      <c r="G150" s="14">
        <v>0</v>
      </c>
      <c r="H150" s="14">
        <v>80161044692</v>
      </c>
    </row>
    <row r="151" spans="1:8" x14ac:dyDescent="0.3">
      <c r="A151" s="1" t="s">
        <v>307</v>
      </c>
      <c r="B151" s="1" t="s">
        <v>308</v>
      </c>
      <c r="C151" s="14">
        <v>89592951000</v>
      </c>
      <c r="D151" s="14">
        <v>0</v>
      </c>
      <c r="E151" s="14">
        <v>-67931976614</v>
      </c>
      <c r="F151" s="14">
        <v>21660974386</v>
      </c>
      <c r="G151" s="14">
        <v>0</v>
      </c>
      <c r="H151" s="14">
        <v>21660974386</v>
      </c>
    </row>
    <row r="152" spans="1:8" x14ac:dyDescent="0.3">
      <c r="A152" s="1" t="s">
        <v>309</v>
      </c>
      <c r="B152" s="1" t="s">
        <v>310</v>
      </c>
      <c r="C152" s="14">
        <v>508000000</v>
      </c>
      <c r="D152" s="14">
        <v>0</v>
      </c>
      <c r="E152" s="14">
        <v>-508000000</v>
      </c>
      <c r="F152" s="14">
        <v>0</v>
      </c>
      <c r="G152" s="14">
        <v>0</v>
      </c>
      <c r="H152" s="14">
        <v>0</v>
      </c>
    </row>
    <row r="153" spans="1:8" x14ac:dyDescent="0.3">
      <c r="A153" s="1" t="s">
        <v>311</v>
      </c>
      <c r="B153" s="1" t="s">
        <v>312</v>
      </c>
      <c r="C153" s="14">
        <v>508000000</v>
      </c>
      <c r="D153" s="14">
        <v>0</v>
      </c>
      <c r="E153" s="14">
        <v>-508000000</v>
      </c>
      <c r="F153" s="14">
        <v>0</v>
      </c>
      <c r="G153" s="14">
        <v>0</v>
      </c>
      <c r="H153" s="14">
        <v>0</v>
      </c>
    </row>
    <row r="154" spans="1:8" s="3" customFormat="1" x14ac:dyDescent="0.3">
      <c r="A154" s="2" t="s">
        <v>313</v>
      </c>
      <c r="B154" s="2" t="s">
        <v>314</v>
      </c>
      <c r="C154" s="22">
        <v>508000000</v>
      </c>
      <c r="D154" s="22">
        <v>0</v>
      </c>
      <c r="E154" s="22">
        <v>-508000000</v>
      </c>
      <c r="F154" s="22">
        <v>0</v>
      </c>
      <c r="G154" s="22">
        <v>0</v>
      </c>
      <c r="H154" s="22">
        <v>0</v>
      </c>
    </row>
    <row r="155" spans="1:8" s="3" customFormat="1" x14ac:dyDescent="0.3">
      <c r="A155" s="2" t="s">
        <v>13</v>
      </c>
      <c r="B155" s="2" t="s">
        <v>315</v>
      </c>
      <c r="C155" s="22">
        <v>508000000</v>
      </c>
      <c r="D155" s="22">
        <v>0</v>
      </c>
      <c r="E155" s="22">
        <v>-508000000</v>
      </c>
      <c r="F155" s="22">
        <v>0</v>
      </c>
      <c r="G155" s="22">
        <v>0</v>
      </c>
      <c r="H155" s="22">
        <v>0</v>
      </c>
    </row>
    <row r="156" spans="1:8" s="3" customFormat="1" x14ac:dyDescent="0.3">
      <c r="A156" s="2" t="s">
        <v>316</v>
      </c>
      <c r="B156" s="2" t="s">
        <v>317</v>
      </c>
      <c r="C156" s="22">
        <v>73058770000</v>
      </c>
      <c r="D156" s="14">
        <v>0</v>
      </c>
      <c r="E156" s="22">
        <v>-55615666898</v>
      </c>
      <c r="F156" s="22">
        <v>17443103102</v>
      </c>
      <c r="G156" s="22">
        <v>0</v>
      </c>
      <c r="H156" s="22">
        <v>17443103102</v>
      </c>
    </row>
    <row r="157" spans="1:8" s="3" customFormat="1" x14ac:dyDescent="0.3">
      <c r="A157" s="2" t="s">
        <v>318</v>
      </c>
      <c r="B157" s="2" t="s">
        <v>319</v>
      </c>
      <c r="C157" s="22">
        <v>17301573000</v>
      </c>
      <c r="D157" s="14">
        <v>0</v>
      </c>
      <c r="E157" s="22">
        <v>-9975007842</v>
      </c>
      <c r="F157" s="22">
        <v>7326565158</v>
      </c>
      <c r="G157" s="22">
        <v>0</v>
      </c>
      <c r="H157" s="22">
        <v>7326565158</v>
      </c>
    </row>
    <row r="158" spans="1:8" s="3" customFormat="1" x14ac:dyDescent="0.3">
      <c r="A158" s="2" t="s">
        <v>320</v>
      </c>
      <c r="B158" s="2" t="s">
        <v>321</v>
      </c>
      <c r="C158" s="22">
        <v>17301573000</v>
      </c>
      <c r="D158" s="14">
        <v>0</v>
      </c>
      <c r="E158" s="22">
        <v>-9975007842</v>
      </c>
      <c r="F158" s="22">
        <v>7326565158</v>
      </c>
      <c r="G158" s="22">
        <v>0</v>
      </c>
      <c r="H158" s="22">
        <v>7326565158</v>
      </c>
    </row>
    <row r="159" spans="1:8" s="3" customFormat="1" x14ac:dyDescent="0.3">
      <c r="A159" s="2" t="s">
        <v>4</v>
      </c>
      <c r="B159" s="2" t="s">
        <v>322</v>
      </c>
      <c r="C159" s="22">
        <v>17301573000</v>
      </c>
      <c r="D159" s="14">
        <v>0</v>
      </c>
      <c r="E159" s="22">
        <v>-9975007842</v>
      </c>
      <c r="F159" s="22">
        <v>7326565158</v>
      </c>
      <c r="G159" s="22">
        <v>0</v>
      </c>
      <c r="H159" s="22">
        <v>7326565158</v>
      </c>
    </row>
    <row r="160" spans="1:8" s="3" customFormat="1" x14ac:dyDescent="0.3">
      <c r="A160" s="2" t="s">
        <v>323</v>
      </c>
      <c r="B160" s="2" t="s">
        <v>324</v>
      </c>
      <c r="C160" s="22">
        <v>43304416000</v>
      </c>
      <c r="D160" s="14">
        <v>0</v>
      </c>
      <c r="E160" s="22">
        <v>-35738047161</v>
      </c>
      <c r="F160" s="22">
        <v>7566368839</v>
      </c>
      <c r="G160" s="22">
        <v>0</v>
      </c>
      <c r="H160" s="22">
        <v>7566368839</v>
      </c>
    </row>
    <row r="161" spans="1:8" s="3" customFormat="1" x14ac:dyDescent="0.3">
      <c r="A161" s="2" t="s">
        <v>325</v>
      </c>
      <c r="B161" s="2" t="s">
        <v>326</v>
      </c>
      <c r="C161" s="22">
        <v>19884055000</v>
      </c>
      <c r="D161" s="14">
        <v>0</v>
      </c>
      <c r="E161" s="22">
        <v>-14785093409</v>
      </c>
      <c r="F161" s="22">
        <v>5098961591</v>
      </c>
      <c r="G161" s="22">
        <v>0</v>
      </c>
      <c r="H161" s="22">
        <v>5098961591</v>
      </c>
    </row>
    <row r="162" spans="1:8" s="3" customFormat="1" x14ac:dyDescent="0.3">
      <c r="A162" s="2" t="s">
        <v>1</v>
      </c>
      <c r="B162" s="2" t="s">
        <v>14</v>
      </c>
      <c r="C162" s="22">
        <v>19884055000</v>
      </c>
      <c r="D162" s="14">
        <v>0</v>
      </c>
      <c r="E162" s="22">
        <v>-14785093409</v>
      </c>
      <c r="F162" s="22">
        <v>5098961591</v>
      </c>
      <c r="G162" s="22">
        <v>0</v>
      </c>
      <c r="H162" s="22">
        <v>5098961591</v>
      </c>
    </row>
    <row r="163" spans="1:8" s="3" customFormat="1" x14ac:dyDescent="0.3">
      <c r="A163" s="2" t="s">
        <v>327</v>
      </c>
      <c r="B163" s="2" t="s">
        <v>328</v>
      </c>
      <c r="C163" s="22">
        <v>5985658000</v>
      </c>
      <c r="D163" s="14">
        <v>0</v>
      </c>
      <c r="E163" s="22">
        <v>-4315881642</v>
      </c>
      <c r="F163" s="22">
        <v>1669776358</v>
      </c>
      <c r="G163" s="22">
        <v>0</v>
      </c>
      <c r="H163" s="22">
        <v>1669776358</v>
      </c>
    </row>
    <row r="164" spans="1:8" s="3" customFormat="1" x14ac:dyDescent="0.3">
      <c r="A164" s="2" t="s">
        <v>6</v>
      </c>
      <c r="B164" s="2" t="s">
        <v>14</v>
      </c>
      <c r="C164" s="22">
        <v>5985658000</v>
      </c>
      <c r="D164" s="14">
        <v>0</v>
      </c>
      <c r="E164" s="22">
        <v>-4315881642</v>
      </c>
      <c r="F164" s="22">
        <v>1669776358</v>
      </c>
      <c r="G164" s="22">
        <v>0</v>
      </c>
      <c r="H164" s="22">
        <v>1669776358</v>
      </c>
    </row>
    <row r="165" spans="1:8" s="3" customFormat="1" x14ac:dyDescent="0.3">
      <c r="A165" s="2" t="s">
        <v>329</v>
      </c>
      <c r="B165" s="2" t="s">
        <v>330</v>
      </c>
      <c r="C165" s="22">
        <v>12888312000</v>
      </c>
      <c r="D165" s="14">
        <v>0</v>
      </c>
      <c r="E165" s="22">
        <v>-12630945485</v>
      </c>
      <c r="F165" s="22">
        <v>257366515</v>
      </c>
      <c r="G165" s="22">
        <v>0</v>
      </c>
      <c r="H165" s="22">
        <v>257366515</v>
      </c>
    </row>
    <row r="166" spans="1:8" s="3" customFormat="1" x14ac:dyDescent="0.3">
      <c r="A166" s="2" t="s">
        <v>7</v>
      </c>
      <c r="B166" s="2" t="s">
        <v>14</v>
      </c>
      <c r="C166" s="22">
        <v>12888312000</v>
      </c>
      <c r="D166" s="14">
        <v>0</v>
      </c>
      <c r="E166" s="22">
        <v>-12630945485</v>
      </c>
      <c r="F166" s="22">
        <v>257366515</v>
      </c>
      <c r="G166" s="22">
        <v>0</v>
      </c>
      <c r="H166" s="22">
        <v>257366515</v>
      </c>
    </row>
    <row r="167" spans="1:8" s="3" customFormat="1" x14ac:dyDescent="0.3">
      <c r="A167" s="2" t="s">
        <v>331</v>
      </c>
      <c r="B167" s="2" t="s">
        <v>332</v>
      </c>
      <c r="C167" s="22">
        <v>4546391000</v>
      </c>
      <c r="D167" s="14">
        <v>0</v>
      </c>
      <c r="E167" s="22">
        <v>-4006126625</v>
      </c>
      <c r="F167" s="22">
        <v>540264375</v>
      </c>
      <c r="G167" s="22">
        <v>0</v>
      </c>
      <c r="H167" s="22">
        <v>540264375</v>
      </c>
    </row>
    <row r="168" spans="1:8" s="3" customFormat="1" x14ac:dyDescent="0.3">
      <c r="A168" s="2" t="s">
        <v>10</v>
      </c>
      <c r="B168" s="2" t="s">
        <v>333</v>
      </c>
      <c r="C168" s="22">
        <v>4546391000</v>
      </c>
      <c r="D168" s="14">
        <v>0</v>
      </c>
      <c r="E168" s="22">
        <v>-4006126625</v>
      </c>
      <c r="F168" s="22">
        <v>540264375</v>
      </c>
      <c r="G168" s="22">
        <v>0</v>
      </c>
      <c r="H168" s="22">
        <v>540264375</v>
      </c>
    </row>
    <row r="169" spans="1:8" s="3" customFormat="1" x14ac:dyDescent="0.3">
      <c r="A169" s="2" t="s">
        <v>334</v>
      </c>
      <c r="B169" s="2" t="s">
        <v>335</v>
      </c>
      <c r="C169" s="22">
        <v>10595605000</v>
      </c>
      <c r="D169" s="14">
        <v>0</v>
      </c>
      <c r="E169" s="22">
        <v>-8282240895</v>
      </c>
      <c r="F169" s="22">
        <v>2313364105</v>
      </c>
      <c r="G169" s="22">
        <v>0</v>
      </c>
      <c r="H169" s="22">
        <v>2313364105</v>
      </c>
    </row>
    <row r="170" spans="1:8" s="3" customFormat="1" x14ac:dyDescent="0.3">
      <c r="A170" s="2" t="s">
        <v>336</v>
      </c>
      <c r="B170" s="2" t="s">
        <v>337</v>
      </c>
      <c r="C170" s="22">
        <v>2621539000</v>
      </c>
      <c r="D170" s="14">
        <v>0</v>
      </c>
      <c r="E170" s="22">
        <v>-1684846305</v>
      </c>
      <c r="F170" s="22">
        <v>936692695</v>
      </c>
      <c r="G170" s="22">
        <v>0</v>
      </c>
      <c r="H170" s="22">
        <v>936692695</v>
      </c>
    </row>
    <row r="171" spans="1:8" s="3" customFormat="1" x14ac:dyDescent="0.3">
      <c r="A171" s="2" t="s">
        <v>5</v>
      </c>
      <c r="B171" s="2" t="s">
        <v>15</v>
      </c>
      <c r="C171" s="22">
        <v>2621539000</v>
      </c>
      <c r="D171" s="14">
        <v>0</v>
      </c>
      <c r="E171" s="22">
        <v>-1684846305</v>
      </c>
      <c r="F171" s="22">
        <v>936692695</v>
      </c>
      <c r="G171" s="22">
        <v>0</v>
      </c>
      <c r="H171" s="22">
        <v>936692695</v>
      </c>
    </row>
    <row r="172" spans="1:8" s="3" customFormat="1" x14ac:dyDescent="0.3">
      <c r="A172" s="2" t="s">
        <v>338</v>
      </c>
      <c r="B172" s="2" t="s">
        <v>339</v>
      </c>
      <c r="C172" s="22">
        <v>7974066000</v>
      </c>
      <c r="D172" s="14">
        <v>0</v>
      </c>
      <c r="E172" s="22">
        <v>-6597394590</v>
      </c>
      <c r="F172" s="22">
        <v>1376671410</v>
      </c>
      <c r="G172" s="22">
        <v>0</v>
      </c>
      <c r="H172" s="22">
        <v>1376671410</v>
      </c>
    </row>
    <row r="173" spans="1:8" s="3" customFormat="1" x14ac:dyDescent="0.3">
      <c r="A173" s="2" t="s">
        <v>2</v>
      </c>
      <c r="B173" s="2" t="s">
        <v>15</v>
      </c>
      <c r="C173" s="22">
        <v>7974066000</v>
      </c>
      <c r="D173" s="14">
        <v>0</v>
      </c>
      <c r="E173" s="22">
        <v>-6597394590</v>
      </c>
      <c r="F173" s="22">
        <v>1376671410</v>
      </c>
      <c r="G173" s="22">
        <v>0</v>
      </c>
      <c r="H173" s="22">
        <v>1376671410</v>
      </c>
    </row>
    <row r="174" spans="1:8" s="3" customFormat="1" x14ac:dyDescent="0.3">
      <c r="A174" s="2" t="s">
        <v>340</v>
      </c>
      <c r="B174" s="2" t="s">
        <v>341</v>
      </c>
      <c r="C174" s="22">
        <v>1857176000</v>
      </c>
      <c r="D174" s="14">
        <v>0</v>
      </c>
      <c r="E174" s="22">
        <v>-1620371000</v>
      </c>
      <c r="F174" s="22">
        <v>236805000</v>
      </c>
      <c r="G174" s="22">
        <v>0</v>
      </c>
      <c r="H174" s="22">
        <v>236805000</v>
      </c>
    </row>
    <row r="175" spans="1:8" s="3" customFormat="1" x14ac:dyDescent="0.3">
      <c r="A175" s="2" t="s">
        <v>342</v>
      </c>
      <c r="B175" s="2" t="s">
        <v>343</v>
      </c>
      <c r="C175" s="22">
        <v>1857176000</v>
      </c>
      <c r="D175" s="14">
        <v>0</v>
      </c>
      <c r="E175" s="22">
        <v>-1620371000</v>
      </c>
      <c r="F175" s="22">
        <v>236805000</v>
      </c>
      <c r="G175" s="22">
        <v>0</v>
      </c>
      <c r="H175" s="22">
        <v>236805000</v>
      </c>
    </row>
    <row r="176" spans="1:8" s="3" customFormat="1" x14ac:dyDescent="0.3">
      <c r="A176" s="2" t="s">
        <v>11</v>
      </c>
      <c r="B176" s="2" t="s">
        <v>344</v>
      </c>
      <c r="C176" s="22">
        <v>1857176000</v>
      </c>
      <c r="D176" s="14">
        <v>0</v>
      </c>
      <c r="E176" s="22">
        <v>-1620371000</v>
      </c>
      <c r="F176" s="22">
        <v>236805000</v>
      </c>
      <c r="G176" s="22">
        <v>0</v>
      </c>
      <c r="H176" s="22">
        <v>236805000</v>
      </c>
    </row>
    <row r="177" spans="1:8" s="3" customFormat="1" x14ac:dyDescent="0.3">
      <c r="A177" s="2" t="s">
        <v>345</v>
      </c>
      <c r="B177" s="2" t="s">
        <v>346</v>
      </c>
      <c r="C177" s="22">
        <v>16026181000</v>
      </c>
      <c r="D177" s="14">
        <v>0</v>
      </c>
      <c r="E177" s="22">
        <v>-11808309716</v>
      </c>
      <c r="F177" s="22">
        <v>4217871284</v>
      </c>
      <c r="G177" s="22">
        <v>0</v>
      </c>
      <c r="H177" s="22">
        <v>4217871284</v>
      </c>
    </row>
    <row r="178" spans="1:8" s="3" customFormat="1" x14ac:dyDescent="0.3">
      <c r="A178" s="2" t="s">
        <v>347</v>
      </c>
      <c r="B178" s="2" t="s">
        <v>348</v>
      </c>
      <c r="C178" s="22">
        <v>8122122000</v>
      </c>
      <c r="D178" s="14">
        <v>0</v>
      </c>
      <c r="E178" s="22">
        <v>-5714484357</v>
      </c>
      <c r="F178" s="22">
        <v>2407637643</v>
      </c>
      <c r="G178" s="22">
        <v>0</v>
      </c>
      <c r="H178" s="22">
        <v>2407637643</v>
      </c>
    </row>
    <row r="179" spans="1:8" s="3" customFormat="1" x14ac:dyDescent="0.3">
      <c r="A179" s="2" t="s">
        <v>349</v>
      </c>
      <c r="B179" s="2" t="s">
        <v>350</v>
      </c>
      <c r="C179" s="22">
        <v>5656144000</v>
      </c>
      <c r="D179" s="14">
        <v>0</v>
      </c>
      <c r="E179" s="22">
        <v>-3920609133</v>
      </c>
      <c r="F179" s="22">
        <v>1735534867</v>
      </c>
      <c r="G179" s="22">
        <v>0</v>
      </c>
      <c r="H179" s="22">
        <v>1735534867</v>
      </c>
    </row>
    <row r="180" spans="1:8" s="3" customFormat="1" x14ac:dyDescent="0.3">
      <c r="A180" s="2" t="s">
        <v>9</v>
      </c>
      <c r="B180" s="2" t="s">
        <v>351</v>
      </c>
      <c r="C180" s="22">
        <v>5656144000</v>
      </c>
      <c r="D180" s="14">
        <v>0</v>
      </c>
      <c r="E180" s="22">
        <v>-3920609133</v>
      </c>
      <c r="F180" s="22">
        <v>1735534867</v>
      </c>
      <c r="G180" s="22">
        <v>0</v>
      </c>
      <c r="H180" s="22">
        <v>1735534867</v>
      </c>
    </row>
    <row r="181" spans="1:8" s="3" customFormat="1" x14ac:dyDescent="0.3">
      <c r="A181" s="2" t="s">
        <v>352</v>
      </c>
      <c r="B181" s="2" t="s">
        <v>353</v>
      </c>
      <c r="C181" s="22">
        <v>2465978000</v>
      </c>
      <c r="D181" s="14">
        <v>0</v>
      </c>
      <c r="E181" s="22">
        <v>-1793875224</v>
      </c>
      <c r="F181" s="22">
        <v>672102776</v>
      </c>
      <c r="G181" s="22">
        <v>0</v>
      </c>
      <c r="H181" s="22">
        <v>672102776</v>
      </c>
    </row>
    <row r="182" spans="1:8" s="3" customFormat="1" x14ac:dyDescent="0.3">
      <c r="A182" s="2" t="s">
        <v>8</v>
      </c>
      <c r="B182" s="2" t="s">
        <v>351</v>
      </c>
      <c r="C182" s="22">
        <v>2465978000</v>
      </c>
      <c r="D182" s="14">
        <v>0</v>
      </c>
      <c r="E182" s="22">
        <v>-1793875224</v>
      </c>
      <c r="F182" s="22">
        <v>672102776</v>
      </c>
      <c r="G182" s="22">
        <v>0</v>
      </c>
      <c r="H182" s="22">
        <v>672102776</v>
      </c>
    </row>
    <row r="183" spans="1:8" s="3" customFormat="1" x14ac:dyDescent="0.3">
      <c r="A183" s="2" t="s">
        <v>354</v>
      </c>
      <c r="B183" s="2" t="s">
        <v>355</v>
      </c>
      <c r="C183" s="22">
        <v>1170342000</v>
      </c>
      <c r="D183" s="14">
        <v>0</v>
      </c>
      <c r="E183" s="22">
        <v>-829525000</v>
      </c>
      <c r="F183" s="22">
        <v>340817000</v>
      </c>
      <c r="G183" s="22">
        <v>0</v>
      </c>
      <c r="H183" s="22">
        <v>340817000</v>
      </c>
    </row>
    <row r="184" spans="1:8" s="3" customFormat="1" x14ac:dyDescent="0.3">
      <c r="A184" s="2" t="s">
        <v>356</v>
      </c>
      <c r="B184" s="2" t="s">
        <v>357</v>
      </c>
      <c r="C184" s="22">
        <v>1170342000</v>
      </c>
      <c r="D184" s="14">
        <v>0</v>
      </c>
      <c r="E184" s="22">
        <v>-829525000</v>
      </c>
      <c r="F184" s="22">
        <v>340817000</v>
      </c>
      <c r="G184" s="22">
        <v>0</v>
      </c>
      <c r="H184" s="22">
        <v>340817000</v>
      </c>
    </row>
    <row r="185" spans="1:8" s="3" customFormat="1" x14ac:dyDescent="0.3">
      <c r="A185" s="2" t="s">
        <v>3</v>
      </c>
      <c r="B185" s="2" t="s">
        <v>358</v>
      </c>
      <c r="C185" s="22">
        <v>1170342000</v>
      </c>
      <c r="D185" s="14">
        <v>0</v>
      </c>
      <c r="E185" s="22">
        <v>-829525000</v>
      </c>
      <c r="F185" s="22">
        <v>340817000</v>
      </c>
      <c r="G185" s="22">
        <v>0</v>
      </c>
      <c r="H185" s="22">
        <v>340817000</v>
      </c>
    </row>
    <row r="186" spans="1:8" s="3" customFormat="1" x14ac:dyDescent="0.3">
      <c r="A186" s="2" t="s">
        <v>359</v>
      </c>
      <c r="B186" s="2" t="s">
        <v>360</v>
      </c>
      <c r="C186" s="22">
        <v>6733717000</v>
      </c>
      <c r="D186" s="14">
        <v>0</v>
      </c>
      <c r="E186" s="22">
        <v>-5264300359</v>
      </c>
      <c r="F186" s="22">
        <v>1469416641</v>
      </c>
      <c r="G186" s="22">
        <v>0</v>
      </c>
      <c r="H186" s="22">
        <v>1469416641</v>
      </c>
    </row>
    <row r="187" spans="1:8" s="3" customFormat="1" x14ac:dyDescent="0.3">
      <c r="A187" s="2" t="s">
        <v>361</v>
      </c>
      <c r="B187" s="2" t="s">
        <v>362</v>
      </c>
      <c r="C187" s="22">
        <v>6733717000</v>
      </c>
      <c r="D187" s="14">
        <v>0</v>
      </c>
      <c r="E187" s="22">
        <v>-5264300359</v>
      </c>
      <c r="F187" s="22">
        <v>1469416641</v>
      </c>
      <c r="G187" s="22">
        <v>0</v>
      </c>
      <c r="H187" s="22">
        <v>1469416641</v>
      </c>
    </row>
    <row r="188" spans="1:8" s="3" customFormat="1" x14ac:dyDescent="0.3">
      <c r="A188" s="2" t="s">
        <v>0</v>
      </c>
      <c r="B188" s="2" t="s">
        <v>363</v>
      </c>
      <c r="C188" s="22">
        <v>6733717000</v>
      </c>
      <c r="D188" s="14">
        <v>0</v>
      </c>
      <c r="E188" s="22">
        <v>-5264300359</v>
      </c>
      <c r="F188" s="22">
        <v>1469416641</v>
      </c>
      <c r="G188" s="22">
        <v>0</v>
      </c>
      <c r="H188" s="22">
        <v>1469416641</v>
      </c>
    </row>
    <row r="189" spans="1:8" s="25" customFormat="1" x14ac:dyDescent="0.3">
      <c r="A189" s="23" t="s">
        <v>364</v>
      </c>
      <c r="B189" s="23" t="s">
        <v>365</v>
      </c>
      <c r="C189" s="24">
        <v>0</v>
      </c>
      <c r="D189" s="24">
        <v>0</v>
      </c>
      <c r="E189" s="24">
        <v>58500070306</v>
      </c>
      <c r="F189" s="24">
        <v>58500070306</v>
      </c>
      <c r="G189" s="24">
        <v>0</v>
      </c>
      <c r="H189" s="24">
        <v>58500070306</v>
      </c>
    </row>
    <row r="190" spans="1:8" s="3" customFormat="1" x14ac:dyDescent="0.3">
      <c r="A190" s="2" t="s">
        <v>366</v>
      </c>
      <c r="B190" s="2" t="s">
        <v>367</v>
      </c>
      <c r="C190" s="22">
        <v>0</v>
      </c>
      <c r="D190" s="14">
        <v>0</v>
      </c>
      <c r="E190" s="22">
        <v>3580768800</v>
      </c>
      <c r="F190" s="22">
        <v>3580768800</v>
      </c>
      <c r="G190" s="22">
        <v>0</v>
      </c>
      <c r="H190" s="22">
        <v>3580768800</v>
      </c>
    </row>
    <row r="191" spans="1:8" s="3" customFormat="1" x14ac:dyDescent="0.3">
      <c r="A191" s="2" t="s">
        <v>368</v>
      </c>
      <c r="B191" s="2" t="s">
        <v>369</v>
      </c>
      <c r="C191" s="22">
        <v>0</v>
      </c>
      <c r="D191" s="14">
        <v>0</v>
      </c>
      <c r="E191" s="22">
        <v>2670768800</v>
      </c>
      <c r="F191" s="22">
        <v>2670768800</v>
      </c>
      <c r="G191" s="22">
        <v>0</v>
      </c>
      <c r="H191" s="22">
        <v>2670768800</v>
      </c>
    </row>
    <row r="192" spans="1:8" s="3" customFormat="1" x14ac:dyDescent="0.3">
      <c r="A192" s="2" t="s">
        <v>370</v>
      </c>
      <c r="B192" s="2" t="s">
        <v>371</v>
      </c>
      <c r="C192" s="22">
        <v>0</v>
      </c>
      <c r="D192" s="14">
        <v>0</v>
      </c>
      <c r="E192" s="22">
        <v>2670768800</v>
      </c>
      <c r="F192" s="22">
        <v>2670768800</v>
      </c>
      <c r="G192" s="22">
        <v>0</v>
      </c>
      <c r="H192" s="22">
        <v>2670768800</v>
      </c>
    </row>
    <row r="193" spans="1:8" s="3" customFormat="1" x14ac:dyDescent="0.3">
      <c r="A193" s="2" t="s">
        <v>372</v>
      </c>
      <c r="B193" s="2" t="s">
        <v>373</v>
      </c>
      <c r="C193" s="22">
        <v>0</v>
      </c>
      <c r="D193" s="14">
        <v>0</v>
      </c>
      <c r="E193" s="22">
        <v>910000000</v>
      </c>
      <c r="F193" s="22">
        <v>910000000</v>
      </c>
      <c r="G193" s="22">
        <v>0</v>
      </c>
      <c r="H193" s="22">
        <v>910000000</v>
      </c>
    </row>
    <row r="194" spans="1:8" s="3" customFormat="1" x14ac:dyDescent="0.3">
      <c r="A194" s="2" t="s">
        <v>374</v>
      </c>
      <c r="B194" s="2" t="s">
        <v>375</v>
      </c>
      <c r="C194" s="22">
        <v>0</v>
      </c>
      <c r="D194" s="14">
        <v>0</v>
      </c>
      <c r="E194" s="22">
        <v>910000000</v>
      </c>
      <c r="F194" s="22">
        <v>910000000</v>
      </c>
      <c r="G194" s="22">
        <v>0</v>
      </c>
      <c r="H194" s="22">
        <v>910000000</v>
      </c>
    </row>
    <row r="195" spans="1:8" s="3" customFormat="1" x14ac:dyDescent="0.3">
      <c r="A195" s="2" t="s">
        <v>376</v>
      </c>
      <c r="B195" s="2" t="s">
        <v>377</v>
      </c>
      <c r="C195" s="22">
        <v>0</v>
      </c>
      <c r="D195" s="14">
        <v>0</v>
      </c>
      <c r="E195" s="22">
        <v>30640035506</v>
      </c>
      <c r="F195" s="22">
        <v>30640035506</v>
      </c>
      <c r="G195" s="22">
        <v>0</v>
      </c>
      <c r="H195" s="22">
        <v>30640035506</v>
      </c>
    </row>
    <row r="196" spans="1:8" s="3" customFormat="1" x14ac:dyDescent="0.3">
      <c r="A196" s="2" t="s">
        <v>378</v>
      </c>
      <c r="B196" s="2" t="s">
        <v>379</v>
      </c>
      <c r="C196" s="22">
        <v>0</v>
      </c>
      <c r="D196" s="14">
        <v>0</v>
      </c>
      <c r="E196" s="22">
        <v>2520913490</v>
      </c>
      <c r="F196" s="22">
        <v>2520913490</v>
      </c>
      <c r="G196" s="22">
        <v>0</v>
      </c>
      <c r="H196" s="22">
        <v>2520913490</v>
      </c>
    </row>
    <row r="197" spans="1:8" s="3" customFormat="1" x14ac:dyDescent="0.3">
      <c r="A197" s="2" t="s">
        <v>380</v>
      </c>
      <c r="B197" s="2" t="s">
        <v>381</v>
      </c>
      <c r="C197" s="22">
        <v>0</v>
      </c>
      <c r="D197" s="14">
        <v>0</v>
      </c>
      <c r="E197" s="22">
        <v>2520913490</v>
      </c>
      <c r="F197" s="22">
        <v>2520913490</v>
      </c>
      <c r="G197" s="22">
        <v>0</v>
      </c>
      <c r="H197" s="22">
        <v>2520913490</v>
      </c>
    </row>
    <row r="198" spans="1:8" s="3" customFormat="1" x14ac:dyDescent="0.3">
      <c r="A198" s="2" t="s">
        <v>382</v>
      </c>
      <c r="B198" s="2" t="s">
        <v>383</v>
      </c>
      <c r="C198" s="22">
        <v>0</v>
      </c>
      <c r="D198" s="14">
        <v>0</v>
      </c>
      <c r="E198" s="22">
        <v>11594226426</v>
      </c>
      <c r="F198" s="22">
        <v>11594226426</v>
      </c>
      <c r="G198" s="22">
        <v>0</v>
      </c>
      <c r="H198" s="22">
        <v>11594226426</v>
      </c>
    </row>
    <row r="199" spans="1:8" s="3" customFormat="1" x14ac:dyDescent="0.3">
      <c r="A199" s="2" t="s">
        <v>384</v>
      </c>
      <c r="B199" s="2" t="s">
        <v>385</v>
      </c>
      <c r="C199" s="22">
        <v>0</v>
      </c>
      <c r="D199" s="14">
        <v>0</v>
      </c>
      <c r="E199" s="22">
        <v>3919274028</v>
      </c>
      <c r="F199" s="22">
        <v>3919274028</v>
      </c>
      <c r="G199" s="22">
        <v>0</v>
      </c>
      <c r="H199" s="22">
        <v>3919274028</v>
      </c>
    </row>
    <row r="200" spans="1:8" s="3" customFormat="1" x14ac:dyDescent="0.3">
      <c r="A200" s="2" t="s">
        <v>386</v>
      </c>
      <c r="B200" s="2" t="s">
        <v>387</v>
      </c>
      <c r="C200" s="22">
        <v>0</v>
      </c>
      <c r="D200" s="14">
        <v>0</v>
      </c>
      <c r="E200" s="22">
        <v>1500000000</v>
      </c>
      <c r="F200" s="22">
        <v>1500000000</v>
      </c>
      <c r="G200" s="22">
        <v>0</v>
      </c>
      <c r="H200" s="22">
        <v>1500000000</v>
      </c>
    </row>
    <row r="201" spans="1:8" s="3" customFormat="1" x14ac:dyDescent="0.3">
      <c r="A201" s="2" t="s">
        <v>388</v>
      </c>
      <c r="B201" s="2" t="s">
        <v>389</v>
      </c>
      <c r="C201" s="22">
        <v>0</v>
      </c>
      <c r="D201" s="14">
        <v>0</v>
      </c>
      <c r="E201" s="22">
        <v>6174952398</v>
      </c>
      <c r="F201" s="22">
        <v>6174952398</v>
      </c>
      <c r="G201" s="22">
        <v>0</v>
      </c>
      <c r="H201" s="22">
        <v>6174952398</v>
      </c>
    </row>
    <row r="202" spans="1:8" s="3" customFormat="1" x14ac:dyDescent="0.3">
      <c r="A202" s="2" t="s">
        <v>390</v>
      </c>
      <c r="B202" s="2" t="s">
        <v>391</v>
      </c>
      <c r="C202" s="22">
        <v>0</v>
      </c>
      <c r="D202" s="14">
        <v>0</v>
      </c>
      <c r="E202" s="22">
        <v>1272160000</v>
      </c>
      <c r="F202" s="22">
        <v>1272160000</v>
      </c>
      <c r="G202" s="22">
        <v>0</v>
      </c>
      <c r="H202" s="22">
        <v>1272160000</v>
      </c>
    </row>
    <row r="203" spans="1:8" s="3" customFormat="1" x14ac:dyDescent="0.3">
      <c r="A203" s="2" t="s">
        <v>392</v>
      </c>
      <c r="B203" s="2" t="s">
        <v>393</v>
      </c>
      <c r="C203" s="22">
        <v>0</v>
      </c>
      <c r="D203" s="14">
        <v>0</v>
      </c>
      <c r="E203" s="22">
        <v>1272160000</v>
      </c>
      <c r="F203" s="22">
        <v>1272160000</v>
      </c>
      <c r="G203" s="22">
        <v>0</v>
      </c>
      <c r="H203" s="22">
        <v>1272160000</v>
      </c>
    </row>
    <row r="204" spans="1:8" s="3" customFormat="1" x14ac:dyDescent="0.3">
      <c r="A204" s="2" t="s">
        <v>394</v>
      </c>
      <c r="B204" s="2" t="s">
        <v>395</v>
      </c>
      <c r="C204" s="22">
        <v>0</v>
      </c>
      <c r="D204" s="14">
        <v>0</v>
      </c>
      <c r="E204" s="22">
        <v>2410000000</v>
      </c>
      <c r="F204" s="22">
        <v>2410000000</v>
      </c>
      <c r="G204" s="22">
        <v>0</v>
      </c>
      <c r="H204" s="22">
        <v>2410000000</v>
      </c>
    </row>
    <row r="205" spans="1:8" s="3" customFormat="1" x14ac:dyDescent="0.3">
      <c r="A205" s="2" t="s">
        <v>396</v>
      </c>
      <c r="B205" s="2" t="s">
        <v>397</v>
      </c>
      <c r="C205" s="22">
        <v>0</v>
      </c>
      <c r="D205" s="14">
        <v>0</v>
      </c>
      <c r="E205" s="22">
        <v>2410000000</v>
      </c>
      <c r="F205" s="22">
        <v>2410000000</v>
      </c>
      <c r="G205" s="22">
        <v>0</v>
      </c>
      <c r="H205" s="22">
        <v>2410000000</v>
      </c>
    </row>
    <row r="206" spans="1:8" s="3" customFormat="1" x14ac:dyDescent="0.3">
      <c r="A206" s="2" t="s">
        <v>398</v>
      </c>
      <c r="B206" s="2" t="s">
        <v>399</v>
      </c>
      <c r="C206" s="22">
        <v>0</v>
      </c>
      <c r="D206" s="14">
        <v>0</v>
      </c>
      <c r="E206" s="22">
        <v>1050000000</v>
      </c>
      <c r="F206" s="22">
        <v>1050000000</v>
      </c>
      <c r="G206" s="22">
        <v>0</v>
      </c>
      <c r="H206" s="22">
        <v>1050000000</v>
      </c>
    </row>
    <row r="207" spans="1:8" s="3" customFormat="1" x14ac:dyDescent="0.3">
      <c r="A207" s="2" t="s">
        <v>400</v>
      </c>
      <c r="B207" s="2" t="s">
        <v>401</v>
      </c>
      <c r="C207" s="22">
        <v>0</v>
      </c>
      <c r="D207" s="14">
        <v>0</v>
      </c>
      <c r="E207" s="22">
        <v>1050000000</v>
      </c>
      <c r="F207" s="22">
        <v>1050000000</v>
      </c>
      <c r="G207" s="22">
        <v>0</v>
      </c>
      <c r="H207" s="22">
        <v>1050000000</v>
      </c>
    </row>
    <row r="208" spans="1:8" s="3" customFormat="1" x14ac:dyDescent="0.3">
      <c r="A208" s="2" t="s">
        <v>402</v>
      </c>
      <c r="B208" s="2" t="s">
        <v>403</v>
      </c>
      <c r="C208" s="22">
        <v>0</v>
      </c>
      <c r="D208" s="14">
        <v>0</v>
      </c>
      <c r="E208" s="22">
        <v>4935454528</v>
      </c>
      <c r="F208" s="22">
        <v>4935454528</v>
      </c>
      <c r="G208" s="22">
        <v>0</v>
      </c>
      <c r="H208" s="22">
        <v>4935454528</v>
      </c>
    </row>
    <row r="209" spans="1:8" s="3" customFormat="1" x14ac:dyDescent="0.3">
      <c r="A209" s="2" t="s">
        <v>404</v>
      </c>
      <c r="B209" s="2" t="s">
        <v>405</v>
      </c>
      <c r="C209" s="22">
        <v>0</v>
      </c>
      <c r="D209" s="14">
        <v>0</v>
      </c>
      <c r="E209" s="22">
        <v>4935454528</v>
      </c>
      <c r="F209" s="22">
        <v>4935454528</v>
      </c>
      <c r="G209" s="22">
        <v>0</v>
      </c>
      <c r="H209" s="22">
        <v>4935454528</v>
      </c>
    </row>
    <row r="210" spans="1:8" s="3" customFormat="1" x14ac:dyDescent="0.3">
      <c r="A210" s="2" t="s">
        <v>406</v>
      </c>
      <c r="B210" s="2" t="s">
        <v>407</v>
      </c>
      <c r="C210" s="22">
        <v>0</v>
      </c>
      <c r="D210" s="14">
        <v>0</v>
      </c>
      <c r="E210" s="22">
        <v>3756930000</v>
      </c>
      <c r="F210" s="22">
        <v>3756930000</v>
      </c>
      <c r="G210" s="22">
        <v>0</v>
      </c>
      <c r="H210" s="22">
        <v>3756930000</v>
      </c>
    </row>
    <row r="211" spans="1:8" s="3" customFormat="1" x14ac:dyDescent="0.3">
      <c r="A211" s="2" t="s">
        <v>408</v>
      </c>
      <c r="B211" s="2" t="s">
        <v>409</v>
      </c>
      <c r="C211" s="22">
        <v>0</v>
      </c>
      <c r="D211" s="14">
        <v>0</v>
      </c>
      <c r="E211" s="22">
        <v>3756930000</v>
      </c>
      <c r="F211" s="22">
        <v>3756930000</v>
      </c>
      <c r="G211" s="22">
        <v>0</v>
      </c>
      <c r="H211" s="22">
        <v>3756930000</v>
      </c>
    </row>
    <row r="212" spans="1:8" s="3" customFormat="1" x14ac:dyDescent="0.3">
      <c r="A212" s="2" t="s">
        <v>410</v>
      </c>
      <c r="B212" s="2" t="s">
        <v>411</v>
      </c>
      <c r="C212" s="22">
        <v>0</v>
      </c>
      <c r="D212" s="14">
        <v>0</v>
      </c>
      <c r="E212" s="22">
        <v>3100351062</v>
      </c>
      <c r="F212" s="22">
        <v>3100351062</v>
      </c>
      <c r="G212" s="22">
        <v>0</v>
      </c>
      <c r="H212" s="22">
        <v>3100351062</v>
      </c>
    </row>
    <row r="213" spans="1:8" s="3" customFormat="1" x14ac:dyDescent="0.3">
      <c r="A213" s="2" t="s">
        <v>412</v>
      </c>
      <c r="B213" s="2" t="s">
        <v>413</v>
      </c>
      <c r="C213" s="22">
        <v>0</v>
      </c>
      <c r="D213" s="14">
        <v>0</v>
      </c>
      <c r="E213" s="22">
        <v>3100351062</v>
      </c>
      <c r="F213" s="22">
        <v>3100351062</v>
      </c>
      <c r="G213" s="22">
        <v>0</v>
      </c>
      <c r="H213" s="22">
        <v>3100351062</v>
      </c>
    </row>
    <row r="214" spans="1:8" s="3" customFormat="1" x14ac:dyDescent="0.3">
      <c r="A214" s="2" t="s">
        <v>414</v>
      </c>
      <c r="B214" s="2" t="s">
        <v>415</v>
      </c>
      <c r="C214" s="22">
        <v>0</v>
      </c>
      <c r="D214" s="14">
        <v>0</v>
      </c>
      <c r="E214" s="22">
        <v>24279266000</v>
      </c>
      <c r="F214" s="22">
        <v>24279266000</v>
      </c>
      <c r="G214" s="22">
        <v>0</v>
      </c>
      <c r="H214" s="22">
        <v>24279266000</v>
      </c>
    </row>
    <row r="215" spans="1:8" s="3" customFormat="1" x14ac:dyDescent="0.3">
      <c r="A215" s="2" t="s">
        <v>416</v>
      </c>
      <c r="B215" s="2" t="s">
        <v>417</v>
      </c>
      <c r="C215" s="22">
        <v>0</v>
      </c>
      <c r="D215" s="14">
        <v>0</v>
      </c>
      <c r="E215" s="22">
        <v>1850721000</v>
      </c>
      <c r="F215" s="22">
        <v>1850721000</v>
      </c>
      <c r="G215" s="22">
        <v>0</v>
      </c>
      <c r="H215" s="22">
        <v>1850721000</v>
      </c>
    </row>
    <row r="216" spans="1:8" s="3" customFormat="1" x14ac:dyDescent="0.3">
      <c r="A216" s="2" t="s">
        <v>418</v>
      </c>
      <c r="B216" s="2" t="s">
        <v>419</v>
      </c>
      <c r="C216" s="22">
        <v>0</v>
      </c>
      <c r="D216" s="14">
        <v>0</v>
      </c>
      <c r="E216" s="22">
        <v>1850721000</v>
      </c>
      <c r="F216" s="22">
        <v>1850721000</v>
      </c>
      <c r="G216" s="22">
        <v>0</v>
      </c>
      <c r="H216" s="22">
        <v>1850721000</v>
      </c>
    </row>
    <row r="217" spans="1:8" s="3" customFormat="1" x14ac:dyDescent="0.3">
      <c r="A217" s="2" t="s">
        <v>420</v>
      </c>
      <c r="B217" s="2" t="s">
        <v>421</v>
      </c>
      <c r="C217" s="22">
        <v>0</v>
      </c>
      <c r="D217" s="14">
        <v>0</v>
      </c>
      <c r="E217" s="22">
        <v>4442650000</v>
      </c>
      <c r="F217" s="22">
        <v>4442650000</v>
      </c>
      <c r="G217" s="22">
        <v>0</v>
      </c>
      <c r="H217" s="22">
        <v>4442650000</v>
      </c>
    </row>
    <row r="218" spans="1:8" x14ac:dyDescent="0.3">
      <c r="A218" s="1" t="s">
        <v>422</v>
      </c>
      <c r="B218" s="1" t="s">
        <v>423</v>
      </c>
      <c r="C218" s="14">
        <v>0</v>
      </c>
      <c r="D218" s="14">
        <v>0</v>
      </c>
      <c r="E218" s="14">
        <v>911000000</v>
      </c>
      <c r="F218" s="14">
        <v>911000000</v>
      </c>
      <c r="G218" s="14">
        <v>0</v>
      </c>
      <c r="H218" s="14">
        <v>911000000</v>
      </c>
    </row>
    <row r="219" spans="1:8" x14ac:dyDescent="0.3">
      <c r="A219" s="1" t="s">
        <v>424</v>
      </c>
      <c r="B219" s="1" t="s">
        <v>425</v>
      </c>
      <c r="C219" s="14">
        <v>0</v>
      </c>
      <c r="D219" s="14">
        <v>0</v>
      </c>
      <c r="E219" s="14">
        <v>3531650000</v>
      </c>
      <c r="F219" s="14">
        <v>3531650000</v>
      </c>
      <c r="G219" s="14">
        <v>0</v>
      </c>
      <c r="H219" s="14">
        <v>3531650000</v>
      </c>
    </row>
    <row r="220" spans="1:8" x14ac:dyDescent="0.3">
      <c r="A220" s="1" t="s">
        <v>426</v>
      </c>
      <c r="B220" s="1" t="s">
        <v>427</v>
      </c>
      <c r="C220" s="14">
        <v>0</v>
      </c>
      <c r="D220" s="14">
        <v>0</v>
      </c>
      <c r="E220" s="14">
        <v>17985895000</v>
      </c>
      <c r="F220" s="14">
        <v>17985895000</v>
      </c>
      <c r="G220" s="14">
        <v>0</v>
      </c>
      <c r="H220" s="14">
        <v>17985895000</v>
      </c>
    </row>
    <row r="221" spans="1:8" x14ac:dyDescent="0.3">
      <c r="A221" s="1" t="s">
        <v>428</v>
      </c>
      <c r="B221" s="1" t="s">
        <v>429</v>
      </c>
      <c r="C221" s="14">
        <v>0</v>
      </c>
      <c r="D221" s="14">
        <v>0</v>
      </c>
      <c r="E221" s="14">
        <v>1670000000</v>
      </c>
      <c r="F221" s="14">
        <v>1670000000</v>
      </c>
      <c r="G221" s="14">
        <v>0</v>
      </c>
      <c r="H221" s="14">
        <v>1670000000</v>
      </c>
    </row>
    <row r="222" spans="1:8" x14ac:dyDescent="0.3">
      <c r="A222" s="1" t="s">
        <v>430</v>
      </c>
      <c r="B222" s="1" t="s">
        <v>431</v>
      </c>
      <c r="C222" s="14">
        <v>0</v>
      </c>
      <c r="D222" s="14">
        <v>0</v>
      </c>
      <c r="E222" s="14">
        <v>900000000</v>
      </c>
      <c r="F222" s="14">
        <v>900000000</v>
      </c>
      <c r="G222" s="14">
        <v>0</v>
      </c>
      <c r="H222" s="14">
        <v>900000000</v>
      </c>
    </row>
    <row r="223" spans="1:8" x14ac:dyDescent="0.3">
      <c r="A223" s="1" t="s">
        <v>432</v>
      </c>
      <c r="B223" s="1" t="s">
        <v>433</v>
      </c>
      <c r="C223" s="14">
        <v>0</v>
      </c>
      <c r="D223" s="14">
        <v>0</v>
      </c>
      <c r="E223" s="14">
        <v>12631000000</v>
      </c>
      <c r="F223" s="14">
        <v>12631000000</v>
      </c>
      <c r="G223" s="14">
        <v>0</v>
      </c>
      <c r="H223" s="14">
        <v>12631000000</v>
      </c>
    </row>
    <row r="224" spans="1:8" x14ac:dyDescent="0.3">
      <c r="A224" s="1" t="s">
        <v>434</v>
      </c>
      <c r="B224" s="1" t="s">
        <v>435</v>
      </c>
      <c r="C224" s="14">
        <v>0</v>
      </c>
      <c r="D224" s="14">
        <v>0</v>
      </c>
      <c r="E224" s="14">
        <v>1075000000</v>
      </c>
      <c r="F224" s="14">
        <v>1075000000</v>
      </c>
      <c r="G224" s="14">
        <v>0</v>
      </c>
      <c r="H224" s="14">
        <v>1075000000</v>
      </c>
    </row>
    <row r="225" spans="1:8" x14ac:dyDescent="0.3">
      <c r="A225" s="1" t="s">
        <v>436</v>
      </c>
      <c r="B225" s="1" t="s">
        <v>437</v>
      </c>
      <c r="C225" s="14">
        <v>0</v>
      </c>
      <c r="D225" s="14">
        <v>0</v>
      </c>
      <c r="E225" s="14">
        <v>1709895000</v>
      </c>
      <c r="F225" s="14">
        <v>1709895000</v>
      </c>
      <c r="G225" s="14">
        <v>0</v>
      </c>
      <c r="H225" s="14">
        <v>1709895000</v>
      </c>
    </row>
  </sheetData>
  <mergeCells count="7">
    <mergeCell ref="H7:H8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4" sqref="F4"/>
    </sheetView>
  </sheetViews>
  <sheetFormatPr baseColWidth="10" defaultRowHeight="14.4" x14ac:dyDescent="0.3"/>
  <cols>
    <col min="1" max="1" width="23.109375" customWidth="1"/>
    <col min="2" max="2" width="26.88671875" style="32" customWidth="1"/>
    <col min="3" max="3" width="19.88671875" style="16" bestFit="1" customWidth="1"/>
    <col min="4" max="5" width="18.88671875" style="16" bestFit="1" customWidth="1"/>
    <col min="6" max="6" width="19.88671875" style="16" bestFit="1" customWidth="1"/>
    <col min="7" max="7" width="11.5546875" style="16" bestFit="1" customWidth="1"/>
    <col min="8" max="8" width="19.88671875" style="16" bestFit="1" customWidth="1"/>
    <col min="9" max="10" width="15.109375" bestFit="1" customWidth="1"/>
  </cols>
  <sheetData>
    <row r="1" spans="1:8" x14ac:dyDescent="0.3">
      <c r="A1" s="34" t="s">
        <v>24</v>
      </c>
      <c r="B1" s="34" t="s">
        <v>12</v>
      </c>
      <c r="C1" s="34" t="s">
        <v>16</v>
      </c>
      <c r="D1" s="34" t="s">
        <v>25</v>
      </c>
      <c r="E1" s="34"/>
      <c r="F1" s="34" t="s">
        <v>17</v>
      </c>
      <c r="G1" s="34" t="s">
        <v>26</v>
      </c>
      <c r="H1" s="34" t="s">
        <v>27</v>
      </c>
    </row>
    <row r="2" spans="1:8" x14ac:dyDescent="0.3">
      <c r="A2" s="34"/>
      <c r="B2" s="34"/>
      <c r="C2" s="34"/>
      <c r="D2" s="27" t="s">
        <v>28</v>
      </c>
      <c r="E2" s="27" t="s">
        <v>29</v>
      </c>
      <c r="F2" s="34"/>
      <c r="G2" s="34"/>
      <c r="H2" s="34"/>
    </row>
    <row r="3" spans="1:8" s="19" customFormat="1" x14ac:dyDescent="0.3">
      <c r="A3" s="17">
        <v>3</v>
      </c>
      <c r="B3" s="30" t="s">
        <v>30</v>
      </c>
      <c r="C3" s="18">
        <v>118847250000</v>
      </c>
      <c r="D3" s="18">
        <v>0</v>
      </c>
      <c r="E3" s="18">
        <v>-9431906308</v>
      </c>
      <c r="F3" s="18">
        <v>109415343692</v>
      </c>
      <c r="G3" s="18">
        <v>0</v>
      </c>
      <c r="H3" s="18">
        <v>109415343692</v>
      </c>
    </row>
    <row r="4" spans="1:8" s="19" customFormat="1" x14ac:dyDescent="0.3">
      <c r="A4" s="20"/>
      <c r="B4" s="30" t="s">
        <v>31</v>
      </c>
      <c r="C4" s="18">
        <v>29254299000</v>
      </c>
      <c r="D4" s="18">
        <v>0</v>
      </c>
      <c r="E4" s="18">
        <v>0</v>
      </c>
      <c r="F4" s="18">
        <v>29254299000</v>
      </c>
      <c r="G4" s="18">
        <v>0</v>
      </c>
      <c r="H4" s="18">
        <v>29254299000</v>
      </c>
    </row>
    <row r="5" spans="1:8" x14ac:dyDescent="0.3">
      <c r="A5" s="15"/>
      <c r="B5" s="30" t="s">
        <v>32</v>
      </c>
      <c r="C5" s="14">
        <v>17151330000</v>
      </c>
      <c r="D5" s="14">
        <v>0</v>
      </c>
      <c r="E5" s="14">
        <v>0</v>
      </c>
      <c r="F5" s="14">
        <v>17151330000</v>
      </c>
      <c r="G5" s="14">
        <v>0</v>
      </c>
      <c r="H5" s="14">
        <v>17151330000</v>
      </c>
    </row>
    <row r="6" spans="1:8" x14ac:dyDescent="0.3">
      <c r="A6" s="1" t="s">
        <v>33</v>
      </c>
      <c r="B6" s="30" t="s">
        <v>34</v>
      </c>
      <c r="C6" s="14">
        <v>17151330000</v>
      </c>
      <c r="D6" s="14">
        <v>0</v>
      </c>
      <c r="E6" s="14">
        <v>0</v>
      </c>
      <c r="F6" s="14">
        <v>17151330000</v>
      </c>
      <c r="G6" s="14">
        <v>0</v>
      </c>
      <c r="H6" s="14">
        <v>17151330000</v>
      </c>
    </row>
    <row r="7" spans="1:8" x14ac:dyDescent="0.3">
      <c r="A7" s="1" t="s">
        <v>35</v>
      </c>
      <c r="B7" s="30" t="s">
        <v>36</v>
      </c>
      <c r="C7" s="14">
        <v>12210158000</v>
      </c>
      <c r="D7" s="14">
        <v>0</v>
      </c>
      <c r="E7" s="14">
        <v>0</v>
      </c>
      <c r="F7" s="14">
        <v>12210158000</v>
      </c>
      <c r="G7" s="14">
        <v>0</v>
      </c>
      <c r="H7" s="14">
        <v>12210158000</v>
      </c>
    </row>
    <row r="8" spans="1:8" x14ac:dyDescent="0.3">
      <c r="A8" s="1" t="s">
        <v>37</v>
      </c>
      <c r="B8" s="30" t="s">
        <v>38</v>
      </c>
      <c r="C8" s="14">
        <v>8669738000</v>
      </c>
      <c r="D8" s="14">
        <v>0</v>
      </c>
      <c r="E8" s="14">
        <v>0</v>
      </c>
      <c r="F8" s="14">
        <v>8669738000</v>
      </c>
      <c r="G8" s="14">
        <v>0</v>
      </c>
      <c r="H8" s="14">
        <v>8669738000</v>
      </c>
    </row>
    <row r="9" spans="1:8" x14ac:dyDescent="0.3">
      <c r="A9" s="1" t="s">
        <v>39</v>
      </c>
      <c r="B9" s="30" t="s">
        <v>534</v>
      </c>
      <c r="C9" s="14">
        <v>6357111000</v>
      </c>
      <c r="D9" s="14">
        <v>0</v>
      </c>
      <c r="E9" s="14">
        <v>0</v>
      </c>
      <c r="F9" s="14">
        <v>6357111000</v>
      </c>
      <c r="G9" s="14">
        <v>0</v>
      </c>
      <c r="H9" s="14">
        <v>6357111000</v>
      </c>
    </row>
    <row r="10" spans="1:8" x14ac:dyDescent="0.3">
      <c r="A10" s="1" t="s">
        <v>41</v>
      </c>
      <c r="B10" s="30" t="s">
        <v>42</v>
      </c>
      <c r="C10" s="14">
        <v>0</v>
      </c>
      <c r="D10" s="14">
        <v>0</v>
      </c>
      <c r="E10" s="14">
        <v>30000000</v>
      </c>
      <c r="F10" s="14">
        <v>30000000</v>
      </c>
      <c r="G10" s="14">
        <v>0</v>
      </c>
      <c r="H10" s="14">
        <v>30000000</v>
      </c>
    </row>
    <row r="11" spans="1:8" x14ac:dyDescent="0.3">
      <c r="A11" s="1" t="s">
        <v>43</v>
      </c>
      <c r="B11" s="30" t="s">
        <v>44</v>
      </c>
      <c r="C11" s="14">
        <v>0</v>
      </c>
      <c r="D11" s="14">
        <v>0</v>
      </c>
      <c r="E11" s="14">
        <v>30000000</v>
      </c>
      <c r="F11" s="14">
        <v>30000000</v>
      </c>
      <c r="G11" s="14">
        <v>0</v>
      </c>
      <c r="H11" s="14">
        <v>30000000</v>
      </c>
    </row>
    <row r="12" spans="1:8" x14ac:dyDescent="0.3">
      <c r="A12" s="1" t="s">
        <v>45</v>
      </c>
      <c r="B12" s="30" t="s">
        <v>456</v>
      </c>
      <c r="C12" s="14">
        <v>588003000</v>
      </c>
      <c r="D12" s="14">
        <v>0</v>
      </c>
      <c r="E12" s="14">
        <v>0</v>
      </c>
      <c r="F12" s="14">
        <v>588003000</v>
      </c>
      <c r="G12" s="14">
        <v>0</v>
      </c>
      <c r="H12" s="14">
        <v>588003000</v>
      </c>
    </row>
    <row r="13" spans="1:8" x14ac:dyDescent="0.3">
      <c r="A13" s="1" t="s">
        <v>47</v>
      </c>
      <c r="B13" s="30" t="s">
        <v>48</v>
      </c>
      <c r="C13" s="14">
        <v>132248000</v>
      </c>
      <c r="D13" s="14">
        <v>0</v>
      </c>
      <c r="E13" s="14">
        <v>-60000000</v>
      </c>
      <c r="F13" s="14">
        <v>72248000</v>
      </c>
      <c r="G13" s="14">
        <v>0</v>
      </c>
      <c r="H13" s="14">
        <v>72248000</v>
      </c>
    </row>
    <row r="14" spans="1:8" x14ac:dyDescent="0.3">
      <c r="A14" s="1" t="s">
        <v>49</v>
      </c>
      <c r="B14" s="30" t="s">
        <v>50</v>
      </c>
      <c r="C14" s="14">
        <v>3651000</v>
      </c>
      <c r="D14" s="14">
        <v>0</v>
      </c>
      <c r="E14" s="14">
        <v>-645000</v>
      </c>
      <c r="F14" s="14">
        <v>3006000</v>
      </c>
      <c r="G14" s="14">
        <v>0</v>
      </c>
      <c r="H14" s="14">
        <v>3006000</v>
      </c>
    </row>
    <row r="15" spans="1:8" x14ac:dyDescent="0.3">
      <c r="A15" s="1" t="s">
        <v>51</v>
      </c>
      <c r="B15" s="30" t="s">
        <v>457</v>
      </c>
      <c r="C15" s="14">
        <v>2364000</v>
      </c>
      <c r="D15" s="14">
        <v>0</v>
      </c>
      <c r="E15" s="14">
        <v>0</v>
      </c>
      <c r="F15" s="14">
        <v>2364000</v>
      </c>
      <c r="G15" s="14">
        <v>0</v>
      </c>
      <c r="H15" s="14">
        <v>2364000</v>
      </c>
    </row>
    <row r="16" spans="1:8" x14ac:dyDescent="0.3">
      <c r="A16" s="1" t="s">
        <v>53</v>
      </c>
      <c r="B16" s="30" t="s">
        <v>458</v>
      </c>
      <c r="C16" s="14">
        <v>210646000</v>
      </c>
      <c r="D16" s="14">
        <v>0</v>
      </c>
      <c r="E16" s="14">
        <v>0</v>
      </c>
      <c r="F16" s="14">
        <v>210646000</v>
      </c>
      <c r="G16" s="14">
        <v>0</v>
      </c>
      <c r="H16" s="14">
        <v>210646000</v>
      </c>
    </row>
    <row r="17" spans="1:8" x14ac:dyDescent="0.3">
      <c r="A17" s="1" t="s">
        <v>55</v>
      </c>
      <c r="B17" s="30" t="s">
        <v>56</v>
      </c>
      <c r="C17" s="14">
        <v>929542000</v>
      </c>
      <c r="D17" s="14">
        <v>0</v>
      </c>
      <c r="E17" s="14">
        <v>0</v>
      </c>
      <c r="F17" s="14">
        <v>929542000</v>
      </c>
      <c r="G17" s="14">
        <v>0</v>
      </c>
      <c r="H17" s="14">
        <v>929542000</v>
      </c>
    </row>
    <row r="18" spans="1:8" x14ac:dyDescent="0.3">
      <c r="A18" s="1" t="s">
        <v>57</v>
      </c>
      <c r="B18" s="30" t="s">
        <v>58</v>
      </c>
      <c r="C18" s="14">
        <v>446173000</v>
      </c>
      <c r="D18" s="14">
        <v>0</v>
      </c>
      <c r="E18" s="14">
        <v>0</v>
      </c>
      <c r="F18" s="14">
        <v>446173000</v>
      </c>
      <c r="G18" s="14">
        <v>0</v>
      </c>
      <c r="H18" s="14">
        <v>446173000</v>
      </c>
    </row>
    <row r="19" spans="1:8" x14ac:dyDescent="0.3">
      <c r="A19" s="1" t="s">
        <v>59</v>
      </c>
      <c r="B19" s="30" t="s">
        <v>60</v>
      </c>
      <c r="C19" s="14">
        <v>0</v>
      </c>
      <c r="D19" s="14">
        <v>0</v>
      </c>
      <c r="E19" s="14">
        <v>645000</v>
      </c>
      <c r="F19" s="14">
        <v>645000</v>
      </c>
      <c r="G19" s="14">
        <v>0</v>
      </c>
      <c r="H19" s="14">
        <v>645000</v>
      </c>
    </row>
    <row r="20" spans="1:8" x14ac:dyDescent="0.3">
      <c r="A20" s="1" t="s">
        <v>61</v>
      </c>
      <c r="B20" s="30" t="s">
        <v>62</v>
      </c>
      <c r="C20" s="14">
        <v>3540420000</v>
      </c>
      <c r="D20" s="14">
        <v>0</v>
      </c>
      <c r="E20" s="14">
        <v>0</v>
      </c>
      <c r="F20" s="14">
        <v>3540420000</v>
      </c>
      <c r="G20" s="14">
        <v>0</v>
      </c>
      <c r="H20" s="14">
        <v>3540420000</v>
      </c>
    </row>
    <row r="21" spans="1:8" x14ac:dyDescent="0.3">
      <c r="A21" s="1" t="s">
        <v>63</v>
      </c>
      <c r="B21" s="30" t="s">
        <v>64</v>
      </c>
      <c r="C21" s="14">
        <v>252064000</v>
      </c>
      <c r="D21" s="14">
        <v>0</v>
      </c>
      <c r="E21" s="14">
        <v>0</v>
      </c>
      <c r="F21" s="14">
        <v>252064000</v>
      </c>
      <c r="G21" s="14">
        <v>0</v>
      </c>
      <c r="H21" s="14">
        <v>252064000</v>
      </c>
    </row>
    <row r="22" spans="1:8" x14ac:dyDescent="0.3">
      <c r="A22" s="1" t="s">
        <v>65</v>
      </c>
      <c r="B22" s="30" t="s">
        <v>535</v>
      </c>
      <c r="C22" s="14">
        <v>2253613000</v>
      </c>
      <c r="D22" s="14">
        <v>0</v>
      </c>
      <c r="E22" s="14">
        <v>0</v>
      </c>
      <c r="F22" s="14">
        <v>2253613000</v>
      </c>
      <c r="G22" s="14">
        <v>0</v>
      </c>
      <c r="H22" s="14">
        <v>2253613000</v>
      </c>
    </row>
    <row r="23" spans="1:8" x14ac:dyDescent="0.3">
      <c r="A23" s="1" t="s">
        <v>67</v>
      </c>
      <c r="B23" s="30" t="s">
        <v>68</v>
      </c>
      <c r="C23" s="14">
        <v>1034743000</v>
      </c>
      <c r="D23" s="14">
        <v>0</v>
      </c>
      <c r="E23" s="14">
        <v>0</v>
      </c>
      <c r="F23" s="14">
        <v>1034743000</v>
      </c>
      <c r="G23" s="14">
        <v>0</v>
      </c>
      <c r="H23" s="14">
        <v>1034743000</v>
      </c>
    </row>
    <row r="24" spans="1:8" x14ac:dyDescent="0.3">
      <c r="A24" s="1" t="s">
        <v>69</v>
      </c>
      <c r="B24" s="30" t="s">
        <v>70</v>
      </c>
      <c r="C24" s="14">
        <v>4380506000</v>
      </c>
      <c r="D24" s="14">
        <v>0</v>
      </c>
      <c r="E24" s="14">
        <v>0</v>
      </c>
      <c r="F24" s="14">
        <v>4380506000</v>
      </c>
      <c r="G24" s="14">
        <v>0</v>
      </c>
      <c r="H24" s="14">
        <v>4380506000</v>
      </c>
    </row>
    <row r="25" spans="1:8" x14ac:dyDescent="0.3">
      <c r="A25" s="1" t="s">
        <v>71</v>
      </c>
      <c r="B25" s="30" t="s">
        <v>72</v>
      </c>
      <c r="C25" s="14">
        <v>1175971000</v>
      </c>
      <c r="D25" s="14">
        <v>0</v>
      </c>
      <c r="E25" s="14">
        <v>0</v>
      </c>
      <c r="F25" s="14">
        <v>1175971000</v>
      </c>
      <c r="G25" s="14">
        <v>0</v>
      </c>
      <c r="H25" s="14">
        <v>1175971000</v>
      </c>
    </row>
    <row r="26" spans="1:8" x14ac:dyDescent="0.3">
      <c r="A26" s="1" t="s">
        <v>73</v>
      </c>
      <c r="B26" s="30" t="s">
        <v>550</v>
      </c>
      <c r="C26" s="14">
        <v>741327000</v>
      </c>
      <c r="D26" s="14">
        <v>0</v>
      </c>
      <c r="E26" s="14">
        <v>0</v>
      </c>
      <c r="F26" s="14">
        <v>741327000</v>
      </c>
      <c r="G26" s="14">
        <v>0</v>
      </c>
      <c r="H26" s="14">
        <v>741327000</v>
      </c>
    </row>
    <row r="27" spans="1:8" x14ac:dyDescent="0.3">
      <c r="A27" s="1" t="s">
        <v>75</v>
      </c>
      <c r="B27" s="30" t="s">
        <v>76</v>
      </c>
      <c r="C27" s="14">
        <v>434644000</v>
      </c>
      <c r="D27" s="14">
        <v>0</v>
      </c>
      <c r="E27" s="14">
        <v>0</v>
      </c>
      <c r="F27" s="14">
        <v>434644000</v>
      </c>
      <c r="G27" s="14">
        <v>0</v>
      </c>
      <c r="H27" s="14">
        <v>434644000</v>
      </c>
    </row>
    <row r="28" spans="1:8" x14ac:dyDescent="0.3">
      <c r="A28" s="1" t="s">
        <v>77</v>
      </c>
      <c r="B28" s="30" t="s">
        <v>78</v>
      </c>
      <c r="C28" s="14">
        <v>832980000</v>
      </c>
      <c r="D28" s="14">
        <v>0</v>
      </c>
      <c r="E28" s="14">
        <v>0</v>
      </c>
      <c r="F28" s="14">
        <v>832980000</v>
      </c>
      <c r="G28" s="14">
        <v>0</v>
      </c>
      <c r="H28" s="14">
        <v>832980000</v>
      </c>
    </row>
    <row r="29" spans="1:8" x14ac:dyDescent="0.3">
      <c r="A29" s="1" t="s">
        <v>79</v>
      </c>
      <c r="B29" s="30" t="s">
        <v>80</v>
      </c>
      <c r="C29" s="14">
        <v>832980000</v>
      </c>
      <c r="D29" s="14">
        <v>0</v>
      </c>
      <c r="E29" s="14">
        <v>0</v>
      </c>
      <c r="F29" s="14">
        <v>832980000</v>
      </c>
      <c r="G29" s="14">
        <v>0</v>
      </c>
      <c r="H29" s="14">
        <v>832980000</v>
      </c>
    </row>
    <row r="30" spans="1:8" x14ac:dyDescent="0.3">
      <c r="A30" s="1" t="s">
        <v>81</v>
      </c>
      <c r="B30" s="30" t="s">
        <v>536</v>
      </c>
      <c r="C30" s="14">
        <v>1139146000</v>
      </c>
      <c r="D30" s="14">
        <v>0</v>
      </c>
      <c r="E30" s="14">
        <v>0</v>
      </c>
      <c r="F30" s="14">
        <v>1139146000</v>
      </c>
      <c r="G30" s="14">
        <v>0</v>
      </c>
      <c r="H30" s="14">
        <v>1139146000</v>
      </c>
    </row>
    <row r="31" spans="1:8" x14ac:dyDescent="0.3">
      <c r="A31" s="1" t="s">
        <v>83</v>
      </c>
      <c r="B31" s="30" t="s">
        <v>551</v>
      </c>
      <c r="C31" s="14">
        <v>565405000</v>
      </c>
      <c r="D31" s="14">
        <v>0</v>
      </c>
      <c r="E31" s="14">
        <v>0</v>
      </c>
      <c r="F31" s="14">
        <v>565405000</v>
      </c>
      <c r="G31" s="14">
        <v>0</v>
      </c>
      <c r="H31" s="14">
        <v>565405000</v>
      </c>
    </row>
    <row r="32" spans="1:8" x14ac:dyDescent="0.3">
      <c r="A32" s="1" t="s">
        <v>85</v>
      </c>
      <c r="B32" s="30" t="s">
        <v>537</v>
      </c>
      <c r="C32" s="14">
        <v>573741000</v>
      </c>
      <c r="D32" s="14">
        <v>0</v>
      </c>
      <c r="E32" s="14">
        <v>0</v>
      </c>
      <c r="F32" s="14">
        <v>573741000</v>
      </c>
      <c r="G32" s="14">
        <v>0</v>
      </c>
      <c r="H32" s="14">
        <v>573741000</v>
      </c>
    </row>
    <row r="33" spans="1:8" x14ac:dyDescent="0.3">
      <c r="A33" s="1" t="s">
        <v>87</v>
      </c>
      <c r="B33" s="30" t="s">
        <v>459</v>
      </c>
      <c r="C33" s="14">
        <v>451317000</v>
      </c>
      <c r="D33" s="14">
        <v>0</v>
      </c>
      <c r="E33" s="14">
        <v>0</v>
      </c>
      <c r="F33" s="14">
        <v>451317000</v>
      </c>
      <c r="G33" s="14">
        <v>0</v>
      </c>
      <c r="H33" s="14">
        <v>451317000</v>
      </c>
    </row>
    <row r="34" spans="1:8" x14ac:dyDescent="0.3">
      <c r="A34" s="1" t="s">
        <v>89</v>
      </c>
      <c r="B34" s="30" t="s">
        <v>90</v>
      </c>
      <c r="C34" s="14">
        <v>451317000</v>
      </c>
      <c r="D34" s="14">
        <v>0</v>
      </c>
      <c r="E34" s="14">
        <v>0</v>
      </c>
      <c r="F34" s="14">
        <v>451317000</v>
      </c>
      <c r="G34" s="14">
        <v>0</v>
      </c>
      <c r="H34" s="14">
        <v>451317000</v>
      </c>
    </row>
    <row r="35" spans="1:8" x14ac:dyDescent="0.3">
      <c r="A35" s="1" t="s">
        <v>91</v>
      </c>
      <c r="B35" s="30" t="s">
        <v>92</v>
      </c>
      <c r="C35" s="14">
        <v>221425000</v>
      </c>
      <c r="D35" s="14">
        <v>0</v>
      </c>
      <c r="E35" s="14">
        <v>0</v>
      </c>
      <c r="F35" s="14">
        <v>221425000</v>
      </c>
      <c r="G35" s="14">
        <v>0</v>
      </c>
      <c r="H35" s="14">
        <v>221425000</v>
      </c>
    </row>
    <row r="36" spans="1:8" x14ac:dyDescent="0.3">
      <c r="A36" s="1" t="s">
        <v>93</v>
      </c>
      <c r="B36" s="30" t="s">
        <v>94</v>
      </c>
      <c r="C36" s="14">
        <v>221425000</v>
      </c>
      <c r="D36" s="14">
        <v>0</v>
      </c>
      <c r="E36" s="14">
        <v>0</v>
      </c>
      <c r="F36" s="14">
        <v>221425000</v>
      </c>
      <c r="G36" s="14">
        <v>0</v>
      </c>
      <c r="H36" s="14">
        <v>221425000</v>
      </c>
    </row>
    <row r="37" spans="1:8" x14ac:dyDescent="0.3">
      <c r="A37" s="1" t="s">
        <v>95</v>
      </c>
      <c r="B37" s="30" t="s">
        <v>96</v>
      </c>
      <c r="C37" s="14">
        <v>338493000</v>
      </c>
      <c r="D37" s="14">
        <v>0</v>
      </c>
      <c r="E37" s="14">
        <v>0</v>
      </c>
      <c r="F37" s="14">
        <v>338493000</v>
      </c>
      <c r="G37" s="14">
        <v>0</v>
      </c>
      <c r="H37" s="14">
        <v>338493000</v>
      </c>
    </row>
    <row r="38" spans="1:8" x14ac:dyDescent="0.3">
      <c r="A38" s="1" t="s">
        <v>97</v>
      </c>
      <c r="B38" s="30" t="s">
        <v>98</v>
      </c>
      <c r="C38" s="14">
        <v>338493000</v>
      </c>
      <c r="D38" s="14">
        <v>0</v>
      </c>
      <c r="E38" s="14">
        <v>0</v>
      </c>
      <c r="F38" s="14">
        <v>338493000</v>
      </c>
      <c r="G38" s="14">
        <v>0</v>
      </c>
      <c r="H38" s="14">
        <v>338493000</v>
      </c>
    </row>
    <row r="39" spans="1:8" x14ac:dyDescent="0.3">
      <c r="A39" s="1" t="s">
        <v>99</v>
      </c>
      <c r="B39" s="30" t="s">
        <v>100</v>
      </c>
      <c r="C39" s="14">
        <v>56417000</v>
      </c>
      <c r="D39" s="14">
        <v>0</v>
      </c>
      <c r="E39" s="14">
        <v>0</v>
      </c>
      <c r="F39" s="14">
        <v>56417000</v>
      </c>
      <c r="G39" s="14">
        <v>0</v>
      </c>
      <c r="H39" s="14">
        <v>56417000</v>
      </c>
    </row>
    <row r="40" spans="1:8" x14ac:dyDescent="0.3">
      <c r="A40" s="1" t="s">
        <v>101</v>
      </c>
      <c r="B40" s="30" t="s">
        <v>102</v>
      </c>
      <c r="C40" s="14">
        <v>56417000</v>
      </c>
      <c r="D40" s="14">
        <v>0</v>
      </c>
      <c r="E40" s="14">
        <v>0</v>
      </c>
      <c r="F40" s="14">
        <v>56417000</v>
      </c>
      <c r="G40" s="14">
        <v>0</v>
      </c>
      <c r="H40" s="14">
        <v>56417000</v>
      </c>
    </row>
    <row r="41" spans="1:8" x14ac:dyDescent="0.3">
      <c r="A41" s="1" t="s">
        <v>103</v>
      </c>
      <c r="B41" s="30" t="s">
        <v>104</v>
      </c>
      <c r="C41" s="14">
        <v>56417000</v>
      </c>
      <c r="D41" s="14">
        <v>0</v>
      </c>
      <c r="E41" s="14">
        <v>0</v>
      </c>
      <c r="F41" s="14">
        <v>56417000</v>
      </c>
      <c r="G41" s="14">
        <v>0</v>
      </c>
      <c r="H41" s="14">
        <v>56417000</v>
      </c>
    </row>
    <row r="42" spans="1:8" x14ac:dyDescent="0.3">
      <c r="A42" s="1" t="s">
        <v>105</v>
      </c>
      <c r="B42" s="30" t="s">
        <v>106</v>
      </c>
      <c r="C42" s="14">
        <v>56417000</v>
      </c>
      <c r="D42" s="14">
        <v>0</v>
      </c>
      <c r="E42" s="14">
        <v>0</v>
      </c>
      <c r="F42" s="14">
        <v>56417000</v>
      </c>
      <c r="G42" s="14">
        <v>0</v>
      </c>
      <c r="H42" s="14">
        <v>56417000</v>
      </c>
    </row>
    <row r="43" spans="1:8" x14ac:dyDescent="0.3">
      <c r="A43" s="1" t="s">
        <v>107</v>
      </c>
      <c r="B43" s="30" t="s">
        <v>108</v>
      </c>
      <c r="C43" s="14">
        <v>108340000</v>
      </c>
      <c r="D43" s="14">
        <v>0</v>
      </c>
      <c r="E43" s="14">
        <v>0</v>
      </c>
      <c r="F43" s="14">
        <v>108340000</v>
      </c>
      <c r="G43" s="14">
        <v>0</v>
      </c>
      <c r="H43" s="14">
        <v>108340000</v>
      </c>
    </row>
    <row r="44" spans="1:8" x14ac:dyDescent="0.3">
      <c r="A44" s="1" t="s">
        <v>109</v>
      </c>
      <c r="B44" s="30" t="s">
        <v>110</v>
      </c>
      <c r="C44" s="14">
        <v>108340000</v>
      </c>
      <c r="D44" s="14">
        <v>0</v>
      </c>
      <c r="E44" s="14">
        <v>0</v>
      </c>
      <c r="F44" s="14">
        <v>108340000</v>
      </c>
      <c r="G44" s="14">
        <v>0</v>
      </c>
      <c r="H44" s="14">
        <v>108340000</v>
      </c>
    </row>
    <row r="45" spans="1:8" x14ac:dyDescent="0.3">
      <c r="A45" s="1" t="s">
        <v>111</v>
      </c>
      <c r="B45" s="30" t="s">
        <v>112</v>
      </c>
      <c r="C45" s="14">
        <v>560666000</v>
      </c>
      <c r="D45" s="14">
        <v>0</v>
      </c>
      <c r="E45" s="14">
        <v>0</v>
      </c>
      <c r="F45" s="14">
        <v>560666000</v>
      </c>
      <c r="G45" s="14">
        <v>0</v>
      </c>
      <c r="H45" s="14">
        <v>560666000</v>
      </c>
    </row>
    <row r="46" spans="1:8" x14ac:dyDescent="0.3">
      <c r="A46" s="1" t="s">
        <v>113</v>
      </c>
      <c r="B46" s="30" t="s">
        <v>460</v>
      </c>
      <c r="C46" s="14">
        <v>393612000</v>
      </c>
      <c r="D46" s="14">
        <v>0</v>
      </c>
      <c r="E46" s="14">
        <v>0</v>
      </c>
      <c r="F46" s="14">
        <v>393612000</v>
      </c>
      <c r="G46" s="14">
        <v>0</v>
      </c>
      <c r="H46" s="14">
        <v>393612000</v>
      </c>
    </row>
    <row r="47" spans="1:8" x14ac:dyDescent="0.3">
      <c r="A47" s="1" t="s">
        <v>115</v>
      </c>
      <c r="B47" s="30" t="s">
        <v>461</v>
      </c>
      <c r="C47" s="14">
        <v>35330000</v>
      </c>
      <c r="D47" s="14">
        <v>0</v>
      </c>
      <c r="E47" s="14">
        <v>0</v>
      </c>
      <c r="F47" s="14">
        <v>35330000</v>
      </c>
      <c r="G47" s="14">
        <v>0</v>
      </c>
      <c r="H47" s="14">
        <v>35330000</v>
      </c>
    </row>
    <row r="48" spans="1:8" x14ac:dyDescent="0.3">
      <c r="A48" s="1" t="s">
        <v>117</v>
      </c>
      <c r="B48" s="30" t="s">
        <v>552</v>
      </c>
      <c r="C48" s="14">
        <v>125636000</v>
      </c>
      <c r="D48" s="14">
        <v>0</v>
      </c>
      <c r="E48" s="14">
        <v>0</v>
      </c>
      <c r="F48" s="14">
        <v>125636000</v>
      </c>
      <c r="G48" s="14">
        <v>0</v>
      </c>
      <c r="H48" s="14">
        <v>125636000</v>
      </c>
    </row>
    <row r="49" spans="1:9" x14ac:dyDescent="0.3">
      <c r="A49" s="1" t="s">
        <v>119</v>
      </c>
      <c r="B49" s="30" t="s">
        <v>120</v>
      </c>
      <c r="C49" s="14">
        <v>6088000</v>
      </c>
      <c r="D49" s="14">
        <v>0</v>
      </c>
      <c r="E49" s="14">
        <v>0</v>
      </c>
      <c r="F49" s="14">
        <v>6088000</v>
      </c>
      <c r="G49" s="14">
        <v>0</v>
      </c>
      <c r="H49" s="14">
        <v>6088000</v>
      </c>
    </row>
    <row r="50" spans="1:9" s="19" customFormat="1" x14ac:dyDescent="0.3">
      <c r="A50" s="21"/>
      <c r="B50" s="30" t="s">
        <v>462</v>
      </c>
      <c r="C50" s="18">
        <v>12102969000</v>
      </c>
      <c r="D50" s="18">
        <v>0</v>
      </c>
      <c r="E50" s="18">
        <v>-1180000</v>
      </c>
      <c r="F50" s="18">
        <v>12101789000</v>
      </c>
      <c r="G50" s="18">
        <v>0</v>
      </c>
      <c r="H50" s="18">
        <v>12101789000</v>
      </c>
    </row>
    <row r="51" spans="1:9" x14ac:dyDescent="0.3">
      <c r="A51" s="1" t="s">
        <v>122</v>
      </c>
      <c r="B51" s="30" t="s">
        <v>441</v>
      </c>
      <c r="C51" s="14">
        <v>138951000</v>
      </c>
      <c r="D51" s="14">
        <v>0</v>
      </c>
      <c r="E51" s="14">
        <v>20000000</v>
      </c>
      <c r="F51" s="14">
        <v>158951000</v>
      </c>
      <c r="G51" s="14">
        <v>0</v>
      </c>
      <c r="H51" s="14">
        <v>158951000</v>
      </c>
    </row>
    <row r="52" spans="1:9" x14ac:dyDescent="0.3">
      <c r="A52" s="1" t="s">
        <v>124</v>
      </c>
      <c r="B52" s="30" t="s">
        <v>125</v>
      </c>
      <c r="C52" s="14">
        <v>138951000</v>
      </c>
      <c r="D52" s="14">
        <v>0</v>
      </c>
      <c r="E52" s="14">
        <v>20000000</v>
      </c>
      <c r="F52" s="14">
        <v>158951000</v>
      </c>
      <c r="G52" s="14">
        <v>0</v>
      </c>
      <c r="H52" s="14">
        <v>158951000</v>
      </c>
    </row>
    <row r="53" spans="1:9" x14ac:dyDescent="0.3">
      <c r="A53" s="1" t="s">
        <v>126</v>
      </c>
      <c r="B53" s="30" t="s">
        <v>127</v>
      </c>
      <c r="C53" s="14">
        <v>138951000</v>
      </c>
      <c r="D53" s="14">
        <v>0</v>
      </c>
      <c r="E53" s="14">
        <v>20000000</v>
      </c>
      <c r="F53" s="14">
        <v>158951000</v>
      </c>
      <c r="G53" s="14">
        <v>0</v>
      </c>
      <c r="H53" s="14">
        <v>158951000</v>
      </c>
    </row>
    <row r="54" spans="1:9" x14ac:dyDescent="0.3">
      <c r="A54" s="1" t="s">
        <v>128</v>
      </c>
      <c r="B54" s="30" t="s">
        <v>463</v>
      </c>
      <c r="C54" s="14">
        <v>0</v>
      </c>
      <c r="D54" s="14">
        <v>0</v>
      </c>
      <c r="E54" s="14">
        <v>20000000</v>
      </c>
      <c r="F54" s="14">
        <v>20000000</v>
      </c>
      <c r="G54" s="14">
        <v>0</v>
      </c>
      <c r="H54" s="14">
        <v>20000000</v>
      </c>
    </row>
    <row r="55" spans="1:9" x14ac:dyDescent="0.3">
      <c r="A55" s="1" t="s">
        <v>130</v>
      </c>
      <c r="B55" s="30" t="s">
        <v>131</v>
      </c>
      <c r="C55" s="14">
        <v>45000000</v>
      </c>
      <c r="D55" s="14">
        <v>21000000</v>
      </c>
      <c r="E55" s="14">
        <v>20000000</v>
      </c>
      <c r="F55" s="14">
        <v>65000000</v>
      </c>
      <c r="G55" s="14">
        <v>0</v>
      </c>
      <c r="H55" s="14">
        <v>65000000</v>
      </c>
    </row>
    <row r="56" spans="1:9" x14ac:dyDescent="0.3">
      <c r="A56" s="1" t="s">
        <v>132</v>
      </c>
      <c r="B56" s="30" t="s">
        <v>439</v>
      </c>
      <c r="C56" s="14">
        <v>0</v>
      </c>
      <c r="D56" s="14">
        <v>4000000</v>
      </c>
      <c r="E56" s="14">
        <v>5000000</v>
      </c>
      <c r="F56" s="14">
        <v>5000000</v>
      </c>
      <c r="G56" s="14">
        <v>0</v>
      </c>
      <c r="H56" s="14">
        <v>5000000</v>
      </c>
    </row>
    <row r="57" spans="1:9" x14ac:dyDescent="0.3">
      <c r="A57" s="1" t="s">
        <v>134</v>
      </c>
      <c r="B57" s="30" t="s">
        <v>135</v>
      </c>
      <c r="C57" s="14">
        <v>93951000</v>
      </c>
      <c r="D57" s="14">
        <v>-25000000</v>
      </c>
      <c r="E57" s="14">
        <v>-25000000</v>
      </c>
      <c r="F57" s="14">
        <v>68951000</v>
      </c>
      <c r="G57" s="14">
        <v>0</v>
      </c>
      <c r="H57" s="14">
        <v>68951000</v>
      </c>
    </row>
    <row r="58" spans="1:9" x14ac:dyDescent="0.3">
      <c r="A58" s="1" t="s">
        <v>136</v>
      </c>
      <c r="B58" s="30" t="s">
        <v>137</v>
      </c>
      <c r="C58" s="14">
        <v>11964018000</v>
      </c>
      <c r="D58" s="14">
        <v>0</v>
      </c>
      <c r="E58" s="14">
        <v>-21180000</v>
      </c>
      <c r="F58" s="14">
        <v>11942838000</v>
      </c>
      <c r="G58" s="14">
        <v>0</v>
      </c>
      <c r="H58" s="14">
        <v>11942838000</v>
      </c>
    </row>
    <row r="59" spans="1:9" x14ac:dyDescent="0.3">
      <c r="A59" s="1" t="s">
        <v>138</v>
      </c>
      <c r="B59" s="30" t="s">
        <v>139</v>
      </c>
      <c r="C59" s="14">
        <v>669994000</v>
      </c>
      <c r="D59" s="14">
        <v>0</v>
      </c>
      <c r="E59" s="14">
        <v>-17013000</v>
      </c>
      <c r="F59" s="14">
        <v>652981000</v>
      </c>
      <c r="G59" s="14">
        <v>0</v>
      </c>
      <c r="H59" s="14">
        <v>652981000</v>
      </c>
    </row>
    <row r="60" spans="1:9" x14ac:dyDescent="0.3">
      <c r="A60" s="1" t="s">
        <v>140</v>
      </c>
      <c r="B60" s="30" t="s">
        <v>141</v>
      </c>
      <c r="C60" s="14">
        <v>62906000</v>
      </c>
      <c r="D60" s="14">
        <v>0</v>
      </c>
      <c r="E60" s="14">
        <v>8291254</v>
      </c>
      <c r="F60" s="14">
        <v>71197254</v>
      </c>
      <c r="G60" s="14">
        <v>0</v>
      </c>
      <c r="H60" s="14">
        <v>71197254</v>
      </c>
    </row>
    <row r="61" spans="1:9" x14ac:dyDescent="0.3">
      <c r="A61" s="1" t="s">
        <v>142</v>
      </c>
      <c r="B61" s="30" t="s">
        <v>464</v>
      </c>
      <c r="C61" s="14">
        <v>56000000</v>
      </c>
      <c r="D61" s="14">
        <v>-22147933</v>
      </c>
      <c r="E61" s="14">
        <v>-17906933</v>
      </c>
      <c r="F61" s="14">
        <v>38093067</v>
      </c>
      <c r="G61" s="14">
        <v>0</v>
      </c>
      <c r="H61" s="14">
        <v>38093067</v>
      </c>
      <c r="I61" s="29"/>
    </row>
    <row r="62" spans="1:9" x14ac:dyDescent="0.3">
      <c r="A62" s="1" t="s">
        <v>144</v>
      </c>
      <c r="B62" s="30" t="s">
        <v>440</v>
      </c>
      <c r="C62" s="14">
        <v>978000</v>
      </c>
      <c r="D62" s="14">
        <v>0</v>
      </c>
      <c r="E62" s="14">
        <v>4050254</v>
      </c>
      <c r="F62" s="14">
        <v>5028254</v>
      </c>
      <c r="G62" s="14">
        <v>0</v>
      </c>
      <c r="H62" s="14">
        <v>5028254</v>
      </c>
    </row>
    <row r="63" spans="1:9" x14ac:dyDescent="0.3">
      <c r="A63" s="1" t="s">
        <v>146</v>
      </c>
      <c r="B63" s="30" t="s">
        <v>442</v>
      </c>
      <c r="C63" s="14">
        <v>5928000</v>
      </c>
      <c r="D63" s="14">
        <v>22147933</v>
      </c>
      <c r="E63" s="14">
        <v>22147933</v>
      </c>
      <c r="F63" s="14">
        <v>28075933</v>
      </c>
      <c r="G63" s="14">
        <v>0</v>
      </c>
      <c r="H63" s="14">
        <v>28075933</v>
      </c>
    </row>
    <row r="64" spans="1:9" x14ac:dyDescent="0.3">
      <c r="A64" s="1" t="s">
        <v>148</v>
      </c>
      <c r="B64" s="30" t="s">
        <v>149</v>
      </c>
      <c r="C64" s="14">
        <v>570396000</v>
      </c>
      <c r="D64" s="14">
        <v>0</v>
      </c>
      <c r="E64" s="14">
        <v>-25304254</v>
      </c>
      <c r="F64" s="14">
        <v>545091746</v>
      </c>
      <c r="G64" s="14">
        <v>0</v>
      </c>
      <c r="H64" s="14">
        <v>545091746</v>
      </c>
      <c r="I64" s="29"/>
    </row>
    <row r="65" spans="1:10" x14ac:dyDescent="0.3">
      <c r="A65" s="1" t="s">
        <v>150</v>
      </c>
      <c r="B65" s="30" t="s">
        <v>538</v>
      </c>
      <c r="C65" s="14">
        <v>20257000</v>
      </c>
      <c r="D65" s="14">
        <v>0</v>
      </c>
      <c r="E65" s="14">
        <v>0</v>
      </c>
      <c r="F65" s="14">
        <v>20257000</v>
      </c>
      <c r="G65" s="14">
        <v>0</v>
      </c>
      <c r="H65" s="14">
        <v>20257000</v>
      </c>
    </row>
    <row r="66" spans="1:10" x14ac:dyDescent="0.3">
      <c r="A66" s="1" t="s">
        <v>152</v>
      </c>
      <c r="B66" s="30" t="s">
        <v>153</v>
      </c>
      <c r="C66" s="14">
        <v>100846000</v>
      </c>
      <c r="D66" s="14">
        <v>0</v>
      </c>
      <c r="E66" s="14">
        <v>-8316666</v>
      </c>
      <c r="F66" s="14">
        <v>92529334</v>
      </c>
      <c r="G66" s="14">
        <v>0</v>
      </c>
      <c r="H66" s="14">
        <v>92529334</v>
      </c>
    </row>
    <row r="67" spans="1:10" x14ac:dyDescent="0.3">
      <c r="A67" s="1" t="s">
        <v>154</v>
      </c>
      <c r="B67" s="30" t="s">
        <v>465</v>
      </c>
      <c r="C67" s="14">
        <v>83872000</v>
      </c>
      <c r="D67" s="14">
        <v>0</v>
      </c>
      <c r="E67" s="14">
        <v>-14869600</v>
      </c>
      <c r="F67" s="14">
        <v>69002400</v>
      </c>
      <c r="G67" s="14">
        <v>0</v>
      </c>
      <c r="H67" s="14">
        <v>69002400</v>
      </c>
    </row>
    <row r="68" spans="1:10" x14ac:dyDescent="0.3">
      <c r="A68" s="1" t="s">
        <v>156</v>
      </c>
      <c r="B68" s="30" t="s">
        <v>449</v>
      </c>
      <c r="C68" s="14">
        <v>19386000</v>
      </c>
      <c r="D68" s="14">
        <v>5887639</v>
      </c>
      <c r="E68" s="14">
        <f>+D68</f>
        <v>5887639</v>
      </c>
      <c r="F68" s="14">
        <f>+C68+D68</f>
        <v>25273639</v>
      </c>
      <c r="G68" s="14">
        <v>0</v>
      </c>
      <c r="H68" s="14">
        <f>+E68+F68</f>
        <v>31161278</v>
      </c>
    </row>
    <row r="69" spans="1:10" x14ac:dyDescent="0.3">
      <c r="A69" s="1" t="s">
        <v>158</v>
      </c>
      <c r="B69" s="30" t="s">
        <v>159</v>
      </c>
      <c r="C69" s="14">
        <v>22024000</v>
      </c>
      <c r="D69" s="14">
        <v>0</v>
      </c>
      <c r="E69" s="14">
        <v>5146580</v>
      </c>
      <c r="F69" s="14">
        <v>27170580</v>
      </c>
      <c r="G69" s="14">
        <v>0</v>
      </c>
      <c r="H69" s="14">
        <v>27170580</v>
      </c>
    </row>
    <row r="70" spans="1:10" x14ac:dyDescent="0.3">
      <c r="A70" s="1" t="s">
        <v>160</v>
      </c>
      <c r="B70" s="30" t="s">
        <v>450</v>
      </c>
      <c r="C70" s="14">
        <v>306196000</v>
      </c>
      <c r="D70" s="14">
        <v>-53715406</v>
      </c>
      <c r="E70" s="14">
        <f>+D70</f>
        <v>-53715406</v>
      </c>
      <c r="F70" s="14">
        <f>+C70+D70</f>
        <v>252480594</v>
      </c>
      <c r="G70" s="14">
        <v>0</v>
      </c>
      <c r="H70" s="14">
        <f>+E70+F70</f>
        <v>198765188</v>
      </c>
      <c r="J70" s="29"/>
    </row>
    <row r="71" spans="1:10" x14ac:dyDescent="0.3">
      <c r="A71" s="1" t="s">
        <v>162</v>
      </c>
      <c r="B71" s="30" t="s">
        <v>163</v>
      </c>
      <c r="C71" s="14">
        <v>416000</v>
      </c>
      <c r="D71" s="14">
        <v>47827767</v>
      </c>
      <c r="E71" s="14">
        <v>50563199</v>
      </c>
      <c r="F71" s="14">
        <v>50979199</v>
      </c>
      <c r="G71" s="14">
        <v>0</v>
      </c>
      <c r="H71" s="14">
        <v>50979199</v>
      </c>
    </row>
    <row r="72" spans="1:10" x14ac:dyDescent="0.3">
      <c r="A72" s="1" t="s">
        <v>164</v>
      </c>
      <c r="B72" s="30" t="s">
        <v>165</v>
      </c>
      <c r="C72" s="14">
        <v>17399000</v>
      </c>
      <c r="D72" s="14">
        <v>0</v>
      </c>
      <c r="E72" s="14">
        <v>-10000000</v>
      </c>
      <c r="F72" s="14">
        <v>7399000</v>
      </c>
      <c r="G72" s="14">
        <v>0</v>
      </c>
      <c r="H72" s="14">
        <v>7399000</v>
      </c>
    </row>
    <row r="73" spans="1:10" x14ac:dyDescent="0.3">
      <c r="A73" s="1" t="s">
        <v>166</v>
      </c>
      <c r="B73" s="30" t="s">
        <v>451</v>
      </c>
      <c r="C73" s="14">
        <v>36692000</v>
      </c>
      <c r="D73" s="14">
        <v>0</v>
      </c>
      <c r="E73" s="14">
        <v>0</v>
      </c>
      <c r="F73" s="14">
        <v>36692000</v>
      </c>
      <c r="G73" s="14">
        <v>0</v>
      </c>
      <c r="H73" s="14">
        <v>36692000</v>
      </c>
    </row>
    <row r="74" spans="1:10" x14ac:dyDescent="0.3">
      <c r="A74" s="1" t="s">
        <v>168</v>
      </c>
      <c r="B74" s="30" t="s">
        <v>452</v>
      </c>
      <c r="C74" s="14">
        <v>36692000</v>
      </c>
      <c r="D74" s="14">
        <v>0</v>
      </c>
      <c r="E74" s="14">
        <v>0</v>
      </c>
      <c r="F74" s="14">
        <v>36692000</v>
      </c>
      <c r="G74" s="14">
        <v>0</v>
      </c>
      <c r="H74" s="14">
        <v>36692000</v>
      </c>
    </row>
    <row r="75" spans="1:10" x14ac:dyDescent="0.3">
      <c r="A75" s="1" t="s">
        <v>170</v>
      </c>
      <c r="B75" s="30" t="s">
        <v>453</v>
      </c>
      <c r="C75" s="14">
        <v>11294024000</v>
      </c>
      <c r="D75" s="14">
        <v>0</v>
      </c>
      <c r="E75" s="14">
        <v>-4167000</v>
      </c>
      <c r="F75" s="14">
        <v>11289857000</v>
      </c>
      <c r="G75" s="14">
        <v>0</v>
      </c>
      <c r="H75" s="14">
        <v>11289857000</v>
      </c>
    </row>
    <row r="76" spans="1:10" x14ac:dyDescent="0.3">
      <c r="A76" s="1" t="s">
        <v>172</v>
      </c>
      <c r="B76" s="30" t="s">
        <v>466</v>
      </c>
      <c r="C76" s="14">
        <v>146167000</v>
      </c>
      <c r="D76" s="14">
        <v>0</v>
      </c>
      <c r="E76" s="14">
        <v>0</v>
      </c>
      <c r="F76" s="14">
        <v>146167000</v>
      </c>
      <c r="G76" s="14">
        <v>0</v>
      </c>
      <c r="H76" s="14">
        <v>146167000</v>
      </c>
    </row>
    <row r="77" spans="1:10" x14ac:dyDescent="0.3">
      <c r="A77" s="1" t="s">
        <v>174</v>
      </c>
      <c r="B77" s="30" t="s">
        <v>539</v>
      </c>
      <c r="C77" s="14">
        <v>146167000</v>
      </c>
      <c r="D77" s="14">
        <v>0</v>
      </c>
      <c r="E77" s="14">
        <v>0</v>
      </c>
      <c r="F77" s="14">
        <v>146167000</v>
      </c>
      <c r="G77" s="14">
        <v>0</v>
      </c>
      <c r="H77" s="14">
        <v>146167000</v>
      </c>
    </row>
    <row r="78" spans="1:10" x14ac:dyDescent="0.3">
      <c r="A78" s="1" t="s">
        <v>176</v>
      </c>
      <c r="B78" s="30" t="s">
        <v>454</v>
      </c>
      <c r="C78" s="14">
        <v>146167000</v>
      </c>
      <c r="D78" s="14">
        <v>0</v>
      </c>
      <c r="E78" s="14">
        <v>0</v>
      </c>
      <c r="F78" s="14">
        <v>146167000</v>
      </c>
      <c r="G78" s="14">
        <v>0</v>
      </c>
      <c r="H78" s="14">
        <v>146167000</v>
      </c>
    </row>
    <row r="79" spans="1:10" x14ac:dyDescent="0.3">
      <c r="A79" s="1" t="s">
        <v>178</v>
      </c>
      <c r="B79" s="30" t="s">
        <v>179</v>
      </c>
      <c r="C79" s="14">
        <v>2781940000</v>
      </c>
      <c r="D79" s="14">
        <v>0</v>
      </c>
      <c r="E79" s="14">
        <v>-490389570</v>
      </c>
      <c r="F79" s="14">
        <v>2291550430</v>
      </c>
      <c r="G79" s="14">
        <v>0</v>
      </c>
      <c r="H79" s="14">
        <v>2291550430</v>
      </c>
    </row>
    <row r="80" spans="1:10" x14ac:dyDescent="0.3">
      <c r="A80" s="1" t="s">
        <v>180</v>
      </c>
      <c r="B80" s="30" t="s">
        <v>181</v>
      </c>
      <c r="C80" s="14">
        <v>553161000</v>
      </c>
      <c r="D80" s="14">
        <v>0</v>
      </c>
      <c r="E80" s="14">
        <v>-437436000</v>
      </c>
      <c r="F80" s="14">
        <v>115725000</v>
      </c>
      <c r="G80" s="14">
        <v>0</v>
      </c>
      <c r="H80" s="14">
        <v>115725000</v>
      </c>
    </row>
    <row r="81" spans="1:8" x14ac:dyDescent="0.3">
      <c r="A81" s="1" t="s">
        <v>182</v>
      </c>
      <c r="B81" s="30" t="s">
        <v>532</v>
      </c>
      <c r="C81" s="14">
        <v>80280000</v>
      </c>
      <c r="D81" s="14">
        <v>0</v>
      </c>
      <c r="E81" s="14">
        <v>-66900000</v>
      </c>
      <c r="F81" s="14">
        <v>13380000</v>
      </c>
      <c r="G81" s="14">
        <v>0</v>
      </c>
      <c r="H81" s="14">
        <v>13380000</v>
      </c>
    </row>
    <row r="82" spans="1:8" x14ac:dyDescent="0.3">
      <c r="A82" s="1" t="s">
        <v>184</v>
      </c>
      <c r="B82" s="30" t="s">
        <v>467</v>
      </c>
      <c r="C82" s="14">
        <v>151153000</v>
      </c>
      <c r="D82" s="14">
        <v>0</v>
      </c>
      <c r="E82" s="14">
        <v>-127454000</v>
      </c>
      <c r="F82" s="14">
        <v>23699000</v>
      </c>
      <c r="G82" s="14">
        <v>0</v>
      </c>
      <c r="H82" s="14">
        <v>23699000</v>
      </c>
    </row>
    <row r="83" spans="1:8" x14ac:dyDescent="0.3">
      <c r="A83" s="1" t="s">
        <v>186</v>
      </c>
      <c r="B83" s="30" t="s">
        <v>187</v>
      </c>
      <c r="C83" s="14">
        <v>230238000</v>
      </c>
      <c r="D83" s="14">
        <v>0</v>
      </c>
      <c r="E83" s="14">
        <v>-191865000</v>
      </c>
      <c r="F83" s="14">
        <v>38373000</v>
      </c>
      <c r="G83" s="14">
        <v>0</v>
      </c>
      <c r="H83" s="14">
        <v>38373000</v>
      </c>
    </row>
    <row r="84" spans="1:8" x14ac:dyDescent="0.3">
      <c r="A84" s="1" t="s">
        <v>188</v>
      </c>
      <c r="B84" s="30" t="s">
        <v>189</v>
      </c>
      <c r="C84" s="14">
        <v>27059000</v>
      </c>
      <c r="D84" s="14">
        <v>0</v>
      </c>
      <c r="E84" s="14">
        <v>0</v>
      </c>
      <c r="F84" s="14">
        <v>27059000</v>
      </c>
      <c r="G84" s="14">
        <v>0</v>
      </c>
      <c r="H84" s="14">
        <v>27059000</v>
      </c>
    </row>
    <row r="85" spans="1:8" x14ac:dyDescent="0.3">
      <c r="A85" s="1" t="s">
        <v>190</v>
      </c>
      <c r="B85" s="30" t="s">
        <v>455</v>
      </c>
      <c r="C85" s="14">
        <v>2969000</v>
      </c>
      <c r="D85" s="14">
        <v>0</v>
      </c>
      <c r="E85" s="14">
        <v>0</v>
      </c>
      <c r="F85" s="14">
        <v>2969000</v>
      </c>
      <c r="G85" s="14">
        <v>0</v>
      </c>
      <c r="H85" s="14">
        <v>2969000</v>
      </c>
    </row>
    <row r="86" spans="1:8" x14ac:dyDescent="0.3">
      <c r="A86" s="1" t="s">
        <v>192</v>
      </c>
      <c r="B86" s="30" t="s">
        <v>193</v>
      </c>
      <c r="C86" s="14">
        <v>61462000</v>
      </c>
      <c r="D86" s="14">
        <v>0</v>
      </c>
      <c r="E86" s="14">
        <v>-51217000</v>
      </c>
      <c r="F86" s="14">
        <v>10245000</v>
      </c>
      <c r="G86" s="14">
        <v>0</v>
      </c>
      <c r="H86" s="14">
        <v>10245000</v>
      </c>
    </row>
    <row r="87" spans="1:8" x14ac:dyDescent="0.3">
      <c r="A87" s="1" t="s">
        <v>194</v>
      </c>
      <c r="B87" s="30" t="s">
        <v>195</v>
      </c>
      <c r="C87" s="14">
        <v>251169000</v>
      </c>
      <c r="D87" s="14">
        <v>0</v>
      </c>
      <c r="E87" s="14">
        <v>0</v>
      </c>
      <c r="F87" s="14">
        <v>251169000</v>
      </c>
      <c r="G87" s="14">
        <v>0</v>
      </c>
      <c r="H87" s="14">
        <v>251169000</v>
      </c>
    </row>
    <row r="88" spans="1:8" x14ac:dyDescent="0.3">
      <c r="A88" s="1" t="s">
        <v>196</v>
      </c>
      <c r="B88" s="30" t="s">
        <v>468</v>
      </c>
      <c r="C88" s="14">
        <v>0</v>
      </c>
      <c r="D88" s="14">
        <v>15000000</v>
      </c>
      <c r="E88" s="14">
        <v>143069000</v>
      </c>
      <c r="F88" s="14">
        <v>143069000</v>
      </c>
      <c r="G88" s="14">
        <v>0</v>
      </c>
      <c r="H88" s="14">
        <v>143069000</v>
      </c>
    </row>
    <row r="89" spans="1:8" x14ac:dyDescent="0.3">
      <c r="A89" s="1" t="s">
        <v>198</v>
      </c>
      <c r="B89" s="30" t="s">
        <v>469</v>
      </c>
      <c r="C89" s="14">
        <v>65000000</v>
      </c>
      <c r="D89" s="14">
        <v>-15000000</v>
      </c>
      <c r="E89" s="14">
        <v>-15000000</v>
      </c>
      <c r="F89" s="14">
        <v>50000000</v>
      </c>
      <c r="G89" s="14">
        <v>0</v>
      </c>
      <c r="H89" s="14">
        <v>50000000</v>
      </c>
    </row>
    <row r="90" spans="1:8" x14ac:dyDescent="0.3">
      <c r="A90" s="1" t="s">
        <v>200</v>
      </c>
      <c r="B90" s="30" t="s">
        <v>470</v>
      </c>
      <c r="C90" s="14">
        <v>186169000</v>
      </c>
      <c r="D90" s="14">
        <v>0</v>
      </c>
      <c r="E90" s="14">
        <v>-128069000</v>
      </c>
      <c r="F90" s="14">
        <v>58100000</v>
      </c>
      <c r="G90" s="14">
        <v>0</v>
      </c>
      <c r="H90" s="14">
        <v>58100000</v>
      </c>
    </row>
    <row r="91" spans="1:8" x14ac:dyDescent="0.3">
      <c r="A91" s="1" t="s">
        <v>202</v>
      </c>
      <c r="B91" s="30" t="s">
        <v>203</v>
      </c>
      <c r="C91" s="14">
        <v>1977610000</v>
      </c>
      <c r="D91" s="14">
        <v>0</v>
      </c>
      <c r="E91" s="14">
        <v>-52953570</v>
      </c>
      <c r="F91" s="14">
        <v>1924656430</v>
      </c>
      <c r="G91" s="14">
        <v>0</v>
      </c>
      <c r="H91" s="14">
        <v>1924656430</v>
      </c>
    </row>
    <row r="92" spans="1:8" x14ac:dyDescent="0.3">
      <c r="A92" s="1" t="s">
        <v>204</v>
      </c>
      <c r="B92" s="30" t="s">
        <v>471</v>
      </c>
      <c r="C92" s="14">
        <v>1269000000</v>
      </c>
      <c r="D92" s="14">
        <v>0</v>
      </c>
      <c r="E92" s="14">
        <v>-59960570</v>
      </c>
      <c r="F92" s="14">
        <v>1209039430</v>
      </c>
      <c r="G92" s="14">
        <v>0</v>
      </c>
      <c r="H92" s="14">
        <v>1209039430</v>
      </c>
    </row>
    <row r="93" spans="1:8" x14ac:dyDescent="0.3">
      <c r="A93" s="1" t="s">
        <v>206</v>
      </c>
      <c r="B93" s="30" t="s">
        <v>472</v>
      </c>
      <c r="C93" s="14">
        <v>19353000</v>
      </c>
      <c r="D93" s="14">
        <v>0</v>
      </c>
      <c r="E93" s="14">
        <v>7007000</v>
      </c>
      <c r="F93" s="14">
        <v>26360000</v>
      </c>
      <c r="G93" s="14">
        <v>0</v>
      </c>
      <c r="H93" s="14">
        <v>26360000</v>
      </c>
    </row>
    <row r="94" spans="1:8" x14ac:dyDescent="0.3">
      <c r="A94" s="1" t="s">
        <v>208</v>
      </c>
      <c r="B94" s="30" t="s">
        <v>209</v>
      </c>
      <c r="C94" s="14">
        <v>689257000</v>
      </c>
      <c r="D94" s="14">
        <v>0</v>
      </c>
      <c r="E94" s="14">
        <v>0</v>
      </c>
      <c r="F94" s="14">
        <v>689257000</v>
      </c>
      <c r="G94" s="14">
        <v>0</v>
      </c>
      <c r="H94" s="14">
        <v>689257000</v>
      </c>
    </row>
    <row r="95" spans="1:8" x14ac:dyDescent="0.3">
      <c r="A95" s="1" t="s">
        <v>210</v>
      </c>
      <c r="B95" s="30" t="s">
        <v>473</v>
      </c>
      <c r="C95" s="14">
        <v>7775112000</v>
      </c>
      <c r="D95" s="14">
        <v>0</v>
      </c>
      <c r="E95" s="14">
        <v>486222570</v>
      </c>
      <c r="F95" s="14">
        <v>8261334570</v>
      </c>
      <c r="G95" s="14">
        <v>0</v>
      </c>
      <c r="H95" s="14">
        <v>8261334570</v>
      </c>
    </row>
    <row r="96" spans="1:8" x14ac:dyDescent="0.3">
      <c r="A96" s="1" t="s">
        <v>212</v>
      </c>
      <c r="B96" s="30" t="s">
        <v>533</v>
      </c>
      <c r="C96" s="14">
        <v>818491000</v>
      </c>
      <c r="D96" s="14">
        <v>0</v>
      </c>
      <c r="E96" s="14">
        <v>393165000</v>
      </c>
      <c r="F96" s="14">
        <v>1211656000</v>
      </c>
      <c r="G96" s="14">
        <v>0</v>
      </c>
      <c r="H96" s="14">
        <v>1211656000</v>
      </c>
    </row>
    <row r="97" spans="1:8" x14ac:dyDescent="0.3">
      <c r="A97" s="1" t="s">
        <v>214</v>
      </c>
      <c r="B97" s="30" t="s">
        <v>474</v>
      </c>
      <c r="C97" s="14">
        <v>0</v>
      </c>
      <c r="D97" s="14">
        <v>0</v>
      </c>
      <c r="E97" s="14">
        <v>3000000</v>
      </c>
      <c r="F97" s="14">
        <v>3000000</v>
      </c>
      <c r="G97" s="14">
        <v>0</v>
      </c>
      <c r="H97" s="14">
        <v>3000000</v>
      </c>
    </row>
    <row r="98" spans="1:8" x14ac:dyDescent="0.3">
      <c r="A98" s="1" t="s">
        <v>216</v>
      </c>
      <c r="B98" s="30" t="s">
        <v>443</v>
      </c>
      <c r="C98" s="14">
        <v>818491000</v>
      </c>
      <c r="D98" s="14">
        <v>0</v>
      </c>
      <c r="E98" s="14">
        <v>390165000</v>
      </c>
      <c r="F98" s="14">
        <v>1208656000</v>
      </c>
      <c r="G98" s="14">
        <v>0</v>
      </c>
      <c r="H98" s="14">
        <v>1208656000</v>
      </c>
    </row>
    <row r="99" spans="1:8" x14ac:dyDescent="0.3">
      <c r="A99" s="1" t="s">
        <v>218</v>
      </c>
      <c r="B99" s="30" t="s">
        <v>219</v>
      </c>
      <c r="C99" s="14">
        <v>3874131000</v>
      </c>
      <c r="D99" s="14">
        <v>0</v>
      </c>
      <c r="E99" s="14">
        <v>-408545000</v>
      </c>
      <c r="F99" s="14">
        <v>3465586000</v>
      </c>
      <c r="G99" s="14">
        <v>0</v>
      </c>
      <c r="H99" s="14">
        <v>3465586000</v>
      </c>
    </row>
    <row r="100" spans="1:8" x14ac:dyDescent="0.3">
      <c r="A100" s="1" t="s">
        <v>220</v>
      </c>
      <c r="B100" s="30" t="s">
        <v>444</v>
      </c>
      <c r="C100" s="14">
        <v>1074832000</v>
      </c>
      <c r="D100" s="14">
        <v>0</v>
      </c>
      <c r="E100" s="14">
        <v>0</v>
      </c>
      <c r="F100" s="14">
        <v>1074832000</v>
      </c>
      <c r="G100" s="14">
        <v>0</v>
      </c>
      <c r="H100" s="14">
        <v>1074832000</v>
      </c>
    </row>
    <row r="101" spans="1:8" x14ac:dyDescent="0.3">
      <c r="A101" s="1" t="s">
        <v>222</v>
      </c>
      <c r="B101" s="30" t="s">
        <v>540</v>
      </c>
      <c r="C101" s="14">
        <v>6508000</v>
      </c>
      <c r="D101" s="14">
        <v>0</v>
      </c>
      <c r="E101" s="14">
        <v>0</v>
      </c>
      <c r="F101" s="14">
        <v>6508000</v>
      </c>
      <c r="G101" s="14">
        <v>0</v>
      </c>
      <c r="H101" s="14">
        <v>6508000</v>
      </c>
    </row>
    <row r="102" spans="1:8" x14ac:dyDescent="0.3">
      <c r="A102" s="1" t="s">
        <v>224</v>
      </c>
      <c r="B102" s="30" t="s">
        <v>541</v>
      </c>
      <c r="C102" s="14">
        <v>992568000</v>
      </c>
      <c r="D102" s="14">
        <v>0</v>
      </c>
      <c r="E102" s="14">
        <v>0</v>
      </c>
      <c r="F102" s="14">
        <v>992568000</v>
      </c>
      <c r="G102" s="14">
        <v>0</v>
      </c>
      <c r="H102" s="14">
        <v>992568000</v>
      </c>
    </row>
    <row r="103" spans="1:8" x14ac:dyDescent="0.3">
      <c r="A103" s="1" t="s">
        <v>226</v>
      </c>
      <c r="B103" s="30" t="s">
        <v>227</v>
      </c>
      <c r="C103" s="14">
        <v>1800223000</v>
      </c>
      <c r="D103" s="14">
        <v>0</v>
      </c>
      <c r="E103" s="14">
        <v>-408545000</v>
      </c>
      <c r="F103" s="14">
        <v>1391678000</v>
      </c>
      <c r="G103" s="14">
        <v>0</v>
      </c>
      <c r="H103" s="14">
        <v>1391678000</v>
      </c>
    </row>
    <row r="104" spans="1:8" x14ac:dyDescent="0.3">
      <c r="A104" s="1" t="s">
        <v>228</v>
      </c>
      <c r="B104" s="30" t="s">
        <v>475</v>
      </c>
      <c r="C104" s="14">
        <v>685848000</v>
      </c>
      <c r="D104" s="14">
        <v>0</v>
      </c>
      <c r="E104" s="14">
        <v>306454000</v>
      </c>
      <c r="F104" s="14">
        <v>992302000</v>
      </c>
      <c r="G104" s="14">
        <v>0</v>
      </c>
      <c r="H104" s="14">
        <v>992302000</v>
      </c>
    </row>
    <row r="105" spans="1:8" x14ac:dyDescent="0.3">
      <c r="A105" s="1" t="s">
        <v>230</v>
      </c>
      <c r="B105" s="30" t="s">
        <v>542</v>
      </c>
      <c r="C105" s="14">
        <v>154000000</v>
      </c>
      <c r="D105" s="14">
        <v>0</v>
      </c>
      <c r="E105" s="14">
        <v>0</v>
      </c>
      <c r="F105" s="14">
        <v>154000000</v>
      </c>
      <c r="G105" s="14">
        <v>0</v>
      </c>
      <c r="H105" s="14">
        <v>154000000</v>
      </c>
    </row>
    <row r="106" spans="1:8" x14ac:dyDescent="0.3">
      <c r="A106" s="1" t="s">
        <v>232</v>
      </c>
      <c r="B106" s="30" t="s">
        <v>233</v>
      </c>
      <c r="C106" s="14">
        <v>208294000</v>
      </c>
      <c r="D106" s="14">
        <v>0</v>
      </c>
      <c r="E106" s="14">
        <v>0</v>
      </c>
      <c r="F106" s="14">
        <v>208294000</v>
      </c>
      <c r="G106" s="14">
        <v>0</v>
      </c>
      <c r="H106" s="14">
        <v>208294000</v>
      </c>
    </row>
    <row r="107" spans="1:8" x14ac:dyDescent="0.3">
      <c r="A107" s="1" t="s">
        <v>234</v>
      </c>
      <c r="B107" s="30" t="s">
        <v>235</v>
      </c>
      <c r="C107" s="14">
        <v>10000000</v>
      </c>
      <c r="D107" s="14">
        <v>0</v>
      </c>
      <c r="E107" s="14">
        <v>0</v>
      </c>
      <c r="F107" s="14">
        <v>10000000</v>
      </c>
      <c r="G107" s="14">
        <v>0</v>
      </c>
      <c r="H107" s="14">
        <v>10000000</v>
      </c>
    </row>
    <row r="108" spans="1:8" x14ac:dyDescent="0.3">
      <c r="A108" s="1" t="s">
        <v>236</v>
      </c>
      <c r="B108" s="30" t="s">
        <v>237</v>
      </c>
      <c r="C108" s="14">
        <v>306454000</v>
      </c>
      <c r="D108" s="14">
        <v>0</v>
      </c>
      <c r="E108" s="14">
        <v>306454000</v>
      </c>
      <c r="F108" s="14">
        <v>612908000</v>
      </c>
      <c r="G108" s="14">
        <v>0</v>
      </c>
      <c r="H108" s="14">
        <v>612908000</v>
      </c>
    </row>
    <row r="109" spans="1:8" x14ac:dyDescent="0.3">
      <c r="A109" s="1" t="s">
        <v>238</v>
      </c>
      <c r="B109" s="30" t="s">
        <v>476</v>
      </c>
      <c r="C109" s="14">
        <v>7100000</v>
      </c>
      <c r="D109" s="14">
        <v>0</v>
      </c>
      <c r="E109" s="14">
        <v>0</v>
      </c>
      <c r="F109" s="14">
        <v>7100000</v>
      </c>
      <c r="G109" s="14">
        <v>0</v>
      </c>
      <c r="H109" s="14">
        <v>7100000</v>
      </c>
    </row>
    <row r="110" spans="1:8" x14ac:dyDescent="0.3">
      <c r="A110" s="1" t="s">
        <v>240</v>
      </c>
      <c r="B110" s="30" t="s">
        <v>241</v>
      </c>
      <c r="C110" s="14">
        <v>1727247000</v>
      </c>
      <c r="D110" s="14">
        <v>0</v>
      </c>
      <c r="E110" s="14">
        <v>169148570</v>
      </c>
      <c r="F110" s="14">
        <v>1896395570</v>
      </c>
      <c r="G110" s="14">
        <v>0</v>
      </c>
      <c r="H110" s="14">
        <v>1896395570</v>
      </c>
    </row>
    <row r="111" spans="1:8" x14ac:dyDescent="0.3">
      <c r="A111" s="1" t="s">
        <v>242</v>
      </c>
      <c r="B111" s="30" t="s">
        <v>477</v>
      </c>
      <c r="C111" s="14">
        <v>1052351000</v>
      </c>
      <c r="D111" s="14">
        <v>0</v>
      </c>
      <c r="E111" s="14">
        <v>168148570</v>
      </c>
      <c r="F111" s="14">
        <v>1220499570</v>
      </c>
      <c r="G111" s="14">
        <v>0</v>
      </c>
      <c r="H111" s="14">
        <v>1220499570</v>
      </c>
    </row>
    <row r="112" spans="1:8" x14ac:dyDescent="0.3">
      <c r="A112" s="1" t="s">
        <v>244</v>
      </c>
      <c r="B112" s="30" t="s">
        <v>245</v>
      </c>
      <c r="C112" s="14">
        <v>575728000</v>
      </c>
      <c r="D112" s="14">
        <v>0</v>
      </c>
      <c r="E112" s="14">
        <v>0</v>
      </c>
      <c r="F112" s="14">
        <v>575728000</v>
      </c>
      <c r="G112" s="14">
        <v>0</v>
      </c>
      <c r="H112" s="14">
        <v>575728000</v>
      </c>
    </row>
    <row r="113" spans="1:8" x14ac:dyDescent="0.3">
      <c r="A113" s="1" t="s">
        <v>246</v>
      </c>
      <c r="B113" s="30" t="s">
        <v>478</v>
      </c>
      <c r="C113" s="14">
        <v>99168000</v>
      </c>
      <c r="D113" s="14">
        <v>0</v>
      </c>
      <c r="E113" s="14">
        <v>0</v>
      </c>
      <c r="F113" s="14">
        <v>99168000</v>
      </c>
      <c r="G113" s="14">
        <v>0</v>
      </c>
      <c r="H113" s="14">
        <v>99168000</v>
      </c>
    </row>
    <row r="114" spans="1:8" x14ac:dyDescent="0.3">
      <c r="A114" s="1" t="s">
        <v>248</v>
      </c>
      <c r="B114" s="30" t="s">
        <v>249</v>
      </c>
      <c r="C114" s="14">
        <v>0</v>
      </c>
      <c r="D114" s="14">
        <v>0</v>
      </c>
      <c r="E114" s="14">
        <v>1000000</v>
      </c>
      <c r="F114" s="14">
        <v>1000000</v>
      </c>
      <c r="G114" s="14">
        <v>0</v>
      </c>
      <c r="H114" s="14">
        <v>1000000</v>
      </c>
    </row>
    <row r="115" spans="1:8" x14ac:dyDescent="0.3">
      <c r="A115" s="1" t="s">
        <v>250</v>
      </c>
      <c r="B115" s="30" t="s">
        <v>479</v>
      </c>
      <c r="C115" s="14">
        <v>669395000</v>
      </c>
      <c r="D115" s="14">
        <v>0</v>
      </c>
      <c r="E115" s="14">
        <v>20000000</v>
      </c>
      <c r="F115" s="14">
        <v>689395000</v>
      </c>
      <c r="G115" s="14">
        <v>0</v>
      </c>
      <c r="H115" s="14">
        <v>689395000</v>
      </c>
    </row>
    <row r="116" spans="1:8" x14ac:dyDescent="0.3">
      <c r="A116" s="1" t="s">
        <v>252</v>
      </c>
      <c r="B116" s="30" t="s">
        <v>480</v>
      </c>
      <c r="C116" s="14">
        <v>0</v>
      </c>
      <c r="D116" s="14">
        <v>0</v>
      </c>
      <c r="E116" s="14">
        <v>2000000</v>
      </c>
      <c r="F116" s="14">
        <v>2000000</v>
      </c>
      <c r="G116" s="14">
        <v>0</v>
      </c>
      <c r="H116" s="14">
        <v>2000000</v>
      </c>
    </row>
    <row r="117" spans="1:8" x14ac:dyDescent="0.3">
      <c r="A117" s="1" t="s">
        <v>254</v>
      </c>
      <c r="B117" s="30" t="s">
        <v>481</v>
      </c>
      <c r="C117" s="14">
        <v>445998000</v>
      </c>
      <c r="D117" s="14">
        <v>0</v>
      </c>
      <c r="E117" s="14">
        <v>0</v>
      </c>
      <c r="F117" s="14">
        <v>445998000</v>
      </c>
      <c r="G117" s="14">
        <v>0</v>
      </c>
      <c r="H117" s="14">
        <v>445998000</v>
      </c>
    </row>
    <row r="118" spans="1:8" x14ac:dyDescent="0.3">
      <c r="A118" s="1" t="s">
        <v>256</v>
      </c>
      <c r="B118" s="30" t="s">
        <v>482</v>
      </c>
      <c r="C118" s="14">
        <v>86698000</v>
      </c>
      <c r="D118" s="14">
        <v>0</v>
      </c>
      <c r="E118" s="14">
        <v>0</v>
      </c>
      <c r="F118" s="14">
        <v>86698000</v>
      </c>
      <c r="G118" s="14">
        <v>0</v>
      </c>
      <c r="H118" s="14">
        <v>86698000</v>
      </c>
    </row>
    <row r="119" spans="1:8" x14ac:dyDescent="0.3">
      <c r="A119" s="1" t="s">
        <v>258</v>
      </c>
      <c r="B119" s="30" t="s">
        <v>483</v>
      </c>
      <c r="C119" s="14">
        <v>12884000</v>
      </c>
      <c r="D119" s="14">
        <v>0</v>
      </c>
      <c r="E119" s="14">
        <v>0</v>
      </c>
      <c r="F119" s="14">
        <v>12884000</v>
      </c>
      <c r="G119" s="14">
        <v>0</v>
      </c>
      <c r="H119" s="14">
        <v>12884000</v>
      </c>
    </row>
    <row r="120" spans="1:8" x14ac:dyDescent="0.3">
      <c r="A120" s="1" t="s">
        <v>260</v>
      </c>
      <c r="B120" s="30" t="s">
        <v>484</v>
      </c>
      <c r="C120" s="14">
        <v>0</v>
      </c>
      <c r="D120" s="14">
        <v>0</v>
      </c>
      <c r="E120" s="14">
        <v>3000000</v>
      </c>
      <c r="F120" s="14">
        <v>3000000</v>
      </c>
      <c r="G120" s="14">
        <v>0</v>
      </c>
      <c r="H120" s="14">
        <v>3000000</v>
      </c>
    </row>
    <row r="121" spans="1:8" x14ac:dyDescent="0.3">
      <c r="A121" s="1" t="s">
        <v>262</v>
      </c>
      <c r="B121" s="30" t="s">
        <v>485</v>
      </c>
      <c r="C121" s="14">
        <v>0</v>
      </c>
      <c r="D121" s="14">
        <v>0</v>
      </c>
      <c r="E121" s="14">
        <v>5000000</v>
      </c>
      <c r="F121" s="14">
        <v>5000000</v>
      </c>
      <c r="G121" s="14">
        <v>0</v>
      </c>
      <c r="H121" s="14">
        <v>5000000</v>
      </c>
    </row>
    <row r="122" spans="1:8" x14ac:dyDescent="0.3">
      <c r="A122" s="1" t="s">
        <v>264</v>
      </c>
      <c r="B122" s="30" t="s">
        <v>486</v>
      </c>
      <c r="C122" s="14">
        <v>0</v>
      </c>
      <c r="D122" s="14">
        <v>0</v>
      </c>
      <c r="E122" s="14">
        <v>2000000</v>
      </c>
      <c r="F122" s="14">
        <v>2000000</v>
      </c>
      <c r="G122" s="14">
        <v>0</v>
      </c>
      <c r="H122" s="14">
        <v>2000000</v>
      </c>
    </row>
    <row r="123" spans="1:8" x14ac:dyDescent="0.3">
      <c r="A123" s="1" t="s">
        <v>266</v>
      </c>
      <c r="B123" s="30" t="s">
        <v>487</v>
      </c>
      <c r="C123" s="14">
        <v>50815000</v>
      </c>
      <c r="D123" s="14">
        <v>0</v>
      </c>
      <c r="E123" s="14">
        <v>0</v>
      </c>
      <c r="F123" s="14">
        <v>50815000</v>
      </c>
      <c r="G123" s="14">
        <v>0</v>
      </c>
      <c r="H123" s="14">
        <v>50815000</v>
      </c>
    </row>
    <row r="124" spans="1:8" x14ac:dyDescent="0.3">
      <c r="A124" s="1" t="s">
        <v>268</v>
      </c>
      <c r="B124" s="30" t="s">
        <v>488</v>
      </c>
      <c r="C124" s="14">
        <v>8000000</v>
      </c>
      <c r="D124" s="14">
        <v>0</v>
      </c>
      <c r="E124" s="14">
        <v>2000000</v>
      </c>
      <c r="F124" s="14">
        <v>10000000</v>
      </c>
      <c r="G124" s="14">
        <v>0</v>
      </c>
      <c r="H124" s="14">
        <v>10000000</v>
      </c>
    </row>
    <row r="125" spans="1:8" x14ac:dyDescent="0.3">
      <c r="A125" s="1" t="s">
        <v>270</v>
      </c>
      <c r="B125" s="30" t="s">
        <v>489</v>
      </c>
      <c r="C125" s="14">
        <v>65000000</v>
      </c>
      <c r="D125" s="14">
        <v>0</v>
      </c>
      <c r="E125" s="14">
        <v>0</v>
      </c>
      <c r="F125" s="14">
        <v>65000000</v>
      </c>
      <c r="G125" s="14">
        <v>0</v>
      </c>
      <c r="H125" s="14">
        <v>65000000</v>
      </c>
    </row>
    <row r="126" spans="1:8" x14ac:dyDescent="0.3">
      <c r="A126" s="1" t="s">
        <v>272</v>
      </c>
      <c r="B126" s="30" t="s">
        <v>490</v>
      </c>
      <c r="C126" s="14">
        <v>0</v>
      </c>
      <c r="D126" s="14">
        <v>0</v>
      </c>
      <c r="E126" s="14">
        <v>6000000</v>
      </c>
      <c r="F126" s="14">
        <v>6000000</v>
      </c>
      <c r="G126" s="14">
        <v>0</v>
      </c>
      <c r="H126" s="14">
        <v>6000000</v>
      </c>
    </row>
    <row r="127" spans="1:8" x14ac:dyDescent="0.3">
      <c r="A127" s="1" t="s">
        <v>274</v>
      </c>
      <c r="B127" s="30" t="s">
        <v>491</v>
      </c>
      <c r="C127" s="14">
        <v>0</v>
      </c>
      <c r="D127" s="14">
        <v>0</v>
      </c>
      <c r="E127" s="14">
        <v>6000000</v>
      </c>
      <c r="F127" s="14">
        <v>6000000</v>
      </c>
      <c r="G127" s="14">
        <v>0</v>
      </c>
      <c r="H127" s="14">
        <v>6000000</v>
      </c>
    </row>
    <row r="128" spans="1:8" x14ac:dyDescent="0.3">
      <c r="A128" s="1" t="s">
        <v>276</v>
      </c>
      <c r="B128" s="30" t="s">
        <v>492</v>
      </c>
      <c r="C128" s="14">
        <v>0</v>
      </c>
      <c r="D128" s="14">
        <v>0</v>
      </c>
      <c r="E128" s="14">
        <v>2000000</v>
      </c>
      <c r="F128" s="14">
        <v>2000000</v>
      </c>
      <c r="G128" s="14">
        <v>0</v>
      </c>
      <c r="H128" s="14">
        <v>2000000</v>
      </c>
    </row>
    <row r="129" spans="1:8" x14ac:dyDescent="0.3">
      <c r="A129" s="1" t="s">
        <v>278</v>
      </c>
      <c r="B129" s="30" t="s">
        <v>493</v>
      </c>
      <c r="C129" s="14">
        <v>0</v>
      </c>
      <c r="D129" s="14">
        <v>0</v>
      </c>
      <c r="E129" s="14">
        <v>2000000</v>
      </c>
      <c r="F129" s="14">
        <v>2000000</v>
      </c>
      <c r="G129" s="14">
        <v>0</v>
      </c>
      <c r="H129" s="14">
        <v>2000000</v>
      </c>
    </row>
    <row r="130" spans="1:8" x14ac:dyDescent="0.3">
      <c r="A130" s="1" t="s">
        <v>280</v>
      </c>
      <c r="B130" s="30" t="s">
        <v>494</v>
      </c>
      <c r="C130" s="14">
        <v>0</v>
      </c>
      <c r="D130" s="14">
        <v>0</v>
      </c>
      <c r="E130" s="14">
        <v>2000000</v>
      </c>
      <c r="F130" s="14">
        <v>2000000</v>
      </c>
      <c r="G130" s="14">
        <v>0</v>
      </c>
      <c r="H130" s="14">
        <v>2000000</v>
      </c>
    </row>
    <row r="131" spans="1:8" x14ac:dyDescent="0.3">
      <c r="A131" s="1" t="s">
        <v>282</v>
      </c>
      <c r="B131" s="30" t="s">
        <v>283</v>
      </c>
      <c r="C131" s="14">
        <v>324360000</v>
      </c>
      <c r="D131" s="14">
        <v>0</v>
      </c>
      <c r="E131" s="14">
        <v>0</v>
      </c>
      <c r="F131" s="14">
        <v>324360000</v>
      </c>
      <c r="G131" s="14">
        <v>0</v>
      </c>
      <c r="H131" s="14">
        <v>324360000</v>
      </c>
    </row>
    <row r="132" spans="1:8" x14ac:dyDescent="0.3">
      <c r="A132" s="1" t="s">
        <v>284</v>
      </c>
      <c r="B132" s="30" t="s">
        <v>553</v>
      </c>
      <c r="C132" s="14">
        <v>324360000</v>
      </c>
      <c r="D132" s="14">
        <v>0</v>
      </c>
      <c r="E132" s="14">
        <v>0</v>
      </c>
      <c r="F132" s="14">
        <v>324360000</v>
      </c>
      <c r="G132" s="14">
        <v>0</v>
      </c>
      <c r="H132" s="14">
        <v>324360000</v>
      </c>
    </row>
    <row r="133" spans="1:8" x14ac:dyDescent="0.3">
      <c r="A133" s="1" t="s">
        <v>286</v>
      </c>
      <c r="B133" s="30" t="s">
        <v>447</v>
      </c>
      <c r="C133" s="14">
        <v>247360000</v>
      </c>
      <c r="D133" s="14">
        <v>0</v>
      </c>
      <c r="E133" s="14">
        <v>0</v>
      </c>
      <c r="F133" s="14">
        <v>247360000</v>
      </c>
      <c r="G133" s="14">
        <v>0</v>
      </c>
      <c r="H133" s="14">
        <v>247360000</v>
      </c>
    </row>
    <row r="134" spans="1:8" x14ac:dyDescent="0.3">
      <c r="A134" s="1" t="s">
        <v>288</v>
      </c>
      <c r="B134" s="30" t="s">
        <v>289</v>
      </c>
      <c r="C134" s="14">
        <v>67000000</v>
      </c>
      <c r="D134" s="14">
        <v>0</v>
      </c>
      <c r="E134" s="14">
        <v>0</v>
      </c>
      <c r="F134" s="14">
        <v>67000000</v>
      </c>
      <c r="G134" s="14">
        <v>0</v>
      </c>
      <c r="H134" s="14">
        <v>67000000</v>
      </c>
    </row>
    <row r="135" spans="1:8" x14ac:dyDescent="0.3">
      <c r="A135" s="1" t="s">
        <v>290</v>
      </c>
      <c r="B135" s="30" t="s">
        <v>291</v>
      </c>
      <c r="C135" s="14">
        <v>10000000</v>
      </c>
      <c r="D135" s="14">
        <v>0</v>
      </c>
      <c r="E135" s="14">
        <v>0</v>
      </c>
      <c r="F135" s="14">
        <v>10000000</v>
      </c>
      <c r="G135" s="14">
        <v>0</v>
      </c>
      <c r="H135" s="14">
        <v>10000000</v>
      </c>
    </row>
    <row r="136" spans="1:8" x14ac:dyDescent="0.3">
      <c r="A136" s="1" t="s">
        <v>292</v>
      </c>
      <c r="B136" s="30" t="s">
        <v>446</v>
      </c>
      <c r="C136" s="14">
        <v>10000000</v>
      </c>
      <c r="D136" s="14">
        <v>0</v>
      </c>
      <c r="E136" s="14">
        <v>5000000</v>
      </c>
      <c r="F136" s="14">
        <v>15000000</v>
      </c>
      <c r="G136" s="14">
        <v>0</v>
      </c>
      <c r="H136" s="14">
        <v>15000000</v>
      </c>
    </row>
    <row r="137" spans="1:8" x14ac:dyDescent="0.3">
      <c r="A137" s="1" t="s">
        <v>294</v>
      </c>
      <c r="B137" s="30" t="s">
        <v>445</v>
      </c>
      <c r="C137" s="14">
        <v>52315000</v>
      </c>
      <c r="D137" s="14">
        <v>0</v>
      </c>
      <c r="E137" s="14">
        <v>0</v>
      </c>
      <c r="F137" s="14">
        <v>52315000</v>
      </c>
      <c r="G137" s="14">
        <v>0</v>
      </c>
      <c r="H137" s="14">
        <v>52315000</v>
      </c>
    </row>
    <row r="138" spans="1:8" x14ac:dyDescent="0.3">
      <c r="A138" s="1" t="s">
        <v>296</v>
      </c>
      <c r="B138" s="30" t="s">
        <v>297</v>
      </c>
      <c r="C138" s="14">
        <v>134043000</v>
      </c>
      <c r="D138" s="14">
        <v>-30000000</v>
      </c>
      <c r="E138" s="14">
        <v>-30000000</v>
      </c>
      <c r="F138" s="14">
        <v>104043000</v>
      </c>
      <c r="G138" s="14">
        <v>0</v>
      </c>
      <c r="H138" s="14">
        <v>104043000</v>
      </c>
    </row>
    <row r="139" spans="1:8" x14ac:dyDescent="0.3">
      <c r="A139" s="1" t="s">
        <v>298</v>
      </c>
      <c r="B139" s="30" t="s">
        <v>299</v>
      </c>
      <c r="C139" s="14">
        <v>70087000</v>
      </c>
      <c r="D139" s="14">
        <v>30000000</v>
      </c>
      <c r="E139" s="14">
        <v>25000000</v>
      </c>
      <c r="F139" s="14">
        <v>95087000</v>
      </c>
      <c r="G139" s="14">
        <v>0</v>
      </c>
      <c r="H139" s="14">
        <v>95087000</v>
      </c>
    </row>
    <row r="140" spans="1:8" x14ac:dyDescent="0.3">
      <c r="A140" s="15"/>
      <c r="B140" s="30" t="s">
        <v>300</v>
      </c>
      <c r="C140" s="14">
        <v>0</v>
      </c>
      <c r="D140" s="14">
        <v>0</v>
      </c>
      <c r="E140" s="14">
        <v>1180000</v>
      </c>
      <c r="F140" s="14">
        <v>1180000</v>
      </c>
      <c r="G140" s="14">
        <v>0</v>
      </c>
      <c r="H140" s="14">
        <v>1180000</v>
      </c>
    </row>
    <row r="141" spans="1:8" x14ac:dyDescent="0.3">
      <c r="A141" s="1" t="s">
        <v>301</v>
      </c>
      <c r="B141" s="30" t="s">
        <v>302</v>
      </c>
      <c r="C141" s="14">
        <v>0</v>
      </c>
      <c r="D141" s="14">
        <v>0</v>
      </c>
      <c r="E141" s="14">
        <v>1180000</v>
      </c>
      <c r="F141" s="14">
        <v>1180000</v>
      </c>
      <c r="G141" s="14">
        <v>0</v>
      </c>
      <c r="H141" s="14">
        <v>1180000</v>
      </c>
    </row>
    <row r="142" spans="1:8" x14ac:dyDescent="0.3">
      <c r="A142" s="1" t="s">
        <v>303</v>
      </c>
      <c r="B142" s="30" t="s">
        <v>448</v>
      </c>
      <c r="C142" s="14">
        <v>0</v>
      </c>
      <c r="D142" s="14">
        <v>0</v>
      </c>
      <c r="E142" s="14">
        <v>1180000</v>
      </c>
      <c r="F142" s="14">
        <v>1180000</v>
      </c>
      <c r="G142" s="14">
        <v>0</v>
      </c>
      <c r="H142" s="14">
        <v>1180000</v>
      </c>
    </row>
    <row r="143" spans="1:8" s="19" customFormat="1" x14ac:dyDescent="0.3">
      <c r="A143" s="20"/>
      <c r="B143" s="17" t="s">
        <v>548</v>
      </c>
      <c r="C143" s="18">
        <v>89592951000</v>
      </c>
      <c r="D143" s="18">
        <v>0</v>
      </c>
      <c r="E143" s="18">
        <v>-9431906308</v>
      </c>
      <c r="F143" s="18">
        <v>80161044692</v>
      </c>
      <c r="G143" s="18">
        <v>0</v>
      </c>
      <c r="H143" s="18">
        <v>80161044692</v>
      </c>
    </row>
    <row r="144" spans="1:8" x14ac:dyDescent="0.3">
      <c r="A144" s="21"/>
      <c r="B144" s="17" t="s">
        <v>306</v>
      </c>
      <c r="C144" s="14">
        <v>89592951000</v>
      </c>
      <c r="D144" s="14">
        <v>0</v>
      </c>
      <c r="E144" s="14">
        <v>-9431906308</v>
      </c>
      <c r="F144" s="14">
        <v>80161044692</v>
      </c>
      <c r="G144" s="14">
        <v>0</v>
      </c>
      <c r="H144" s="14">
        <v>80161044692</v>
      </c>
    </row>
    <row r="145" spans="1:8" x14ac:dyDescent="0.3">
      <c r="A145" s="17" t="s">
        <v>307</v>
      </c>
      <c r="B145" s="17" t="s">
        <v>549</v>
      </c>
      <c r="C145" s="14">
        <v>89592951000</v>
      </c>
      <c r="D145" s="14">
        <v>0</v>
      </c>
      <c r="E145" s="14">
        <v>-67931976614</v>
      </c>
      <c r="F145" s="14">
        <v>21660974386</v>
      </c>
      <c r="G145" s="14">
        <v>0</v>
      </c>
      <c r="H145" s="14">
        <v>21660974386</v>
      </c>
    </row>
    <row r="146" spans="1:8" x14ac:dyDescent="0.3">
      <c r="A146" s="1" t="s">
        <v>309</v>
      </c>
      <c r="B146" s="30" t="s">
        <v>310</v>
      </c>
      <c r="C146" s="14">
        <v>508000000</v>
      </c>
      <c r="D146" s="14">
        <v>0</v>
      </c>
      <c r="E146" s="14">
        <v>-508000000</v>
      </c>
      <c r="F146" s="14">
        <v>0</v>
      </c>
      <c r="G146" s="14">
        <v>0</v>
      </c>
      <c r="H146" s="14">
        <v>0</v>
      </c>
    </row>
    <row r="147" spans="1:8" x14ac:dyDescent="0.3">
      <c r="A147" s="1" t="s">
        <v>311</v>
      </c>
      <c r="B147" s="30" t="s">
        <v>554</v>
      </c>
      <c r="C147" s="14">
        <v>508000000</v>
      </c>
      <c r="D147" s="14">
        <v>0</v>
      </c>
      <c r="E147" s="14">
        <v>-508000000</v>
      </c>
      <c r="F147" s="14">
        <v>0</v>
      </c>
      <c r="G147" s="14">
        <v>0</v>
      </c>
      <c r="H147" s="14">
        <v>0</v>
      </c>
    </row>
    <row r="148" spans="1:8" s="3" customFormat="1" x14ac:dyDescent="0.3">
      <c r="A148" s="2" t="s">
        <v>313</v>
      </c>
      <c r="B148" s="31" t="s">
        <v>314</v>
      </c>
      <c r="C148" s="22">
        <v>508000000</v>
      </c>
      <c r="D148" s="22">
        <v>0</v>
      </c>
      <c r="E148" s="22">
        <v>-508000000</v>
      </c>
      <c r="F148" s="22">
        <v>0</v>
      </c>
      <c r="G148" s="22">
        <v>0</v>
      </c>
      <c r="H148" s="22">
        <v>0</v>
      </c>
    </row>
    <row r="149" spans="1:8" s="3" customFormat="1" x14ac:dyDescent="0.3">
      <c r="A149" s="2" t="s">
        <v>13</v>
      </c>
      <c r="B149" s="31" t="s">
        <v>315</v>
      </c>
      <c r="C149" s="22">
        <v>508000000</v>
      </c>
      <c r="D149" s="22">
        <v>0</v>
      </c>
      <c r="E149" s="22">
        <v>-508000000</v>
      </c>
      <c r="F149" s="22">
        <v>0</v>
      </c>
      <c r="G149" s="22">
        <v>0</v>
      </c>
      <c r="H149" s="22">
        <v>0</v>
      </c>
    </row>
    <row r="150" spans="1:8" s="3" customFormat="1" x14ac:dyDescent="0.3">
      <c r="A150" s="2" t="s">
        <v>316</v>
      </c>
      <c r="B150" s="31" t="s">
        <v>317</v>
      </c>
      <c r="C150" s="22">
        <v>73058770000</v>
      </c>
      <c r="D150" s="14">
        <v>0</v>
      </c>
      <c r="E150" s="22">
        <v>-55615666898</v>
      </c>
      <c r="F150" s="22">
        <v>17443103102</v>
      </c>
      <c r="G150" s="22">
        <v>0</v>
      </c>
      <c r="H150" s="22">
        <v>17443103102</v>
      </c>
    </row>
    <row r="151" spans="1:8" s="3" customFormat="1" x14ac:dyDescent="0.3">
      <c r="A151" s="2" t="s">
        <v>318</v>
      </c>
      <c r="B151" s="31" t="s">
        <v>495</v>
      </c>
      <c r="C151" s="22">
        <v>17301573000</v>
      </c>
      <c r="D151" s="14">
        <v>0</v>
      </c>
      <c r="E151" s="22">
        <v>-9975007842</v>
      </c>
      <c r="F151" s="22">
        <v>7326565158</v>
      </c>
      <c r="G151" s="22">
        <v>0</v>
      </c>
      <c r="H151" s="22">
        <v>7326565158</v>
      </c>
    </row>
    <row r="152" spans="1:8" s="3" customFormat="1" x14ac:dyDescent="0.3">
      <c r="A152" s="2" t="s">
        <v>320</v>
      </c>
      <c r="B152" s="31" t="s">
        <v>496</v>
      </c>
      <c r="C152" s="22">
        <v>17301573000</v>
      </c>
      <c r="D152" s="14">
        <v>0</v>
      </c>
      <c r="E152" s="22">
        <v>-9975007842</v>
      </c>
      <c r="F152" s="22">
        <v>7326565158</v>
      </c>
      <c r="G152" s="22">
        <v>0</v>
      </c>
      <c r="H152" s="22">
        <v>7326565158</v>
      </c>
    </row>
    <row r="153" spans="1:8" s="3" customFormat="1" x14ac:dyDescent="0.3">
      <c r="A153" s="2" t="s">
        <v>4</v>
      </c>
      <c r="B153" s="31" t="s">
        <v>497</v>
      </c>
      <c r="C153" s="22">
        <v>17301573000</v>
      </c>
      <c r="D153" s="14">
        <v>0</v>
      </c>
      <c r="E153" s="22">
        <v>-9975007842</v>
      </c>
      <c r="F153" s="22">
        <v>7326565158</v>
      </c>
      <c r="G153" s="22">
        <v>0</v>
      </c>
      <c r="H153" s="22">
        <v>7326565158</v>
      </c>
    </row>
    <row r="154" spans="1:8" s="3" customFormat="1" x14ac:dyDescent="0.3">
      <c r="A154" s="2" t="s">
        <v>323</v>
      </c>
      <c r="B154" s="31" t="s">
        <v>324</v>
      </c>
      <c r="C154" s="22">
        <v>43304416000</v>
      </c>
      <c r="D154" s="14">
        <v>0</v>
      </c>
      <c r="E154" s="22">
        <v>-35738047161</v>
      </c>
      <c r="F154" s="22">
        <v>7566368839</v>
      </c>
      <c r="G154" s="22">
        <v>0</v>
      </c>
      <c r="H154" s="22">
        <v>7566368839</v>
      </c>
    </row>
    <row r="155" spans="1:8" s="3" customFormat="1" x14ac:dyDescent="0.3">
      <c r="A155" s="2" t="s">
        <v>325</v>
      </c>
      <c r="B155" s="31" t="s">
        <v>326</v>
      </c>
      <c r="C155" s="22">
        <v>19884055000</v>
      </c>
      <c r="D155" s="14">
        <v>0</v>
      </c>
      <c r="E155" s="22">
        <v>-14785093409</v>
      </c>
      <c r="F155" s="22">
        <v>5098961591</v>
      </c>
      <c r="G155" s="22">
        <v>0</v>
      </c>
      <c r="H155" s="22">
        <v>5098961591</v>
      </c>
    </row>
    <row r="156" spans="1:8" s="3" customFormat="1" x14ac:dyDescent="0.3">
      <c r="A156" s="2" t="s">
        <v>1</v>
      </c>
      <c r="B156" s="31" t="s">
        <v>14</v>
      </c>
      <c r="C156" s="22">
        <v>19884055000</v>
      </c>
      <c r="D156" s="14">
        <v>0</v>
      </c>
      <c r="E156" s="22">
        <v>-14785093409</v>
      </c>
      <c r="F156" s="22">
        <v>5098961591</v>
      </c>
      <c r="G156" s="22">
        <v>0</v>
      </c>
      <c r="H156" s="22">
        <v>5098961591</v>
      </c>
    </row>
    <row r="157" spans="1:8" s="3" customFormat="1" x14ac:dyDescent="0.3">
      <c r="A157" s="2" t="s">
        <v>327</v>
      </c>
      <c r="B157" s="31" t="s">
        <v>498</v>
      </c>
      <c r="C157" s="22">
        <v>5985658000</v>
      </c>
      <c r="D157" s="14">
        <v>0</v>
      </c>
      <c r="E157" s="22">
        <v>-4315881642</v>
      </c>
      <c r="F157" s="22">
        <v>1669776358</v>
      </c>
      <c r="G157" s="22">
        <v>0</v>
      </c>
      <c r="H157" s="22">
        <v>1669776358</v>
      </c>
    </row>
    <row r="158" spans="1:8" s="3" customFormat="1" x14ac:dyDescent="0.3">
      <c r="A158" s="2" t="s">
        <v>6</v>
      </c>
      <c r="B158" s="31" t="s">
        <v>14</v>
      </c>
      <c r="C158" s="22">
        <v>5985658000</v>
      </c>
      <c r="D158" s="14">
        <v>0</v>
      </c>
      <c r="E158" s="22">
        <v>-4315881642</v>
      </c>
      <c r="F158" s="22">
        <v>1669776358</v>
      </c>
      <c r="G158" s="22">
        <v>0</v>
      </c>
      <c r="H158" s="22">
        <v>1669776358</v>
      </c>
    </row>
    <row r="159" spans="1:8" s="3" customFormat="1" x14ac:dyDescent="0.3">
      <c r="A159" s="2" t="s">
        <v>329</v>
      </c>
      <c r="B159" s="31" t="s">
        <v>499</v>
      </c>
      <c r="C159" s="22">
        <v>12888312000</v>
      </c>
      <c r="D159" s="14">
        <v>0</v>
      </c>
      <c r="E159" s="22">
        <v>-12630945485</v>
      </c>
      <c r="F159" s="22">
        <v>257366515</v>
      </c>
      <c r="G159" s="22">
        <v>0</v>
      </c>
      <c r="H159" s="22">
        <v>257366515</v>
      </c>
    </row>
    <row r="160" spans="1:8" s="3" customFormat="1" x14ac:dyDescent="0.3">
      <c r="A160" s="2" t="s">
        <v>7</v>
      </c>
      <c r="B160" s="31" t="s">
        <v>14</v>
      </c>
      <c r="C160" s="22">
        <v>12888312000</v>
      </c>
      <c r="D160" s="14">
        <v>0</v>
      </c>
      <c r="E160" s="22">
        <v>-12630945485</v>
      </c>
      <c r="F160" s="22">
        <v>257366515</v>
      </c>
      <c r="G160" s="22">
        <v>0</v>
      </c>
      <c r="H160" s="22">
        <v>257366515</v>
      </c>
    </row>
    <row r="161" spans="1:8" s="3" customFormat="1" x14ac:dyDescent="0.3">
      <c r="A161" s="2" t="s">
        <v>331</v>
      </c>
      <c r="B161" s="31" t="s">
        <v>500</v>
      </c>
      <c r="C161" s="22">
        <v>4546391000</v>
      </c>
      <c r="D161" s="14">
        <v>0</v>
      </c>
      <c r="E161" s="22">
        <v>-4006126625</v>
      </c>
      <c r="F161" s="22">
        <v>540264375</v>
      </c>
      <c r="G161" s="22">
        <v>0</v>
      </c>
      <c r="H161" s="22">
        <v>540264375</v>
      </c>
    </row>
    <row r="162" spans="1:8" s="3" customFormat="1" x14ac:dyDescent="0.3">
      <c r="A162" s="2" t="s">
        <v>10</v>
      </c>
      <c r="B162" s="31" t="s">
        <v>501</v>
      </c>
      <c r="C162" s="22">
        <v>4546391000</v>
      </c>
      <c r="D162" s="14">
        <v>0</v>
      </c>
      <c r="E162" s="22">
        <v>-4006126625</v>
      </c>
      <c r="F162" s="22">
        <v>540264375</v>
      </c>
      <c r="G162" s="22">
        <v>0</v>
      </c>
      <c r="H162" s="22">
        <v>540264375</v>
      </c>
    </row>
    <row r="163" spans="1:8" s="3" customFormat="1" x14ac:dyDescent="0.3">
      <c r="A163" s="2" t="s">
        <v>334</v>
      </c>
      <c r="B163" s="31" t="s">
        <v>502</v>
      </c>
      <c r="C163" s="22">
        <v>10595605000</v>
      </c>
      <c r="D163" s="14">
        <v>0</v>
      </c>
      <c r="E163" s="22">
        <v>-8282240895</v>
      </c>
      <c r="F163" s="22">
        <v>2313364105</v>
      </c>
      <c r="G163" s="22">
        <v>0</v>
      </c>
      <c r="H163" s="22">
        <v>2313364105</v>
      </c>
    </row>
    <row r="164" spans="1:8" s="3" customFormat="1" x14ac:dyDescent="0.3">
      <c r="A164" s="2" t="s">
        <v>336</v>
      </c>
      <c r="B164" s="31" t="s">
        <v>503</v>
      </c>
      <c r="C164" s="22">
        <v>2621539000</v>
      </c>
      <c r="D164" s="14">
        <v>0</v>
      </c>
      <c r="E164" s="22">
        <v>-1684846305</v>
      </c>
      <c r="F164" s="22">
        <v>936692695</v>
      </c>
      <c r="G164" s="22">
        <v>0</v>
      </c>
      <c r="H164" s="22">
        <v>936692695</v>
      </c>
    </row>
    <row r="165" spans="1:8" s="3" customFormat="1" x14ac:dyDescent="0.3">
      <c r="A165" s="2" t="s">
        <v>5</v>
      </c>
      <c r="B165" s="31" t="s">
        <v>15</v>
      </c>
      <c r="C165" s="22">
        <v>2621539000</v>
      </c>
      <c r="D165" s="14">
        <v>0</v>
      </c>
      <c r="E165" s="22">
        <v>-1684846305</v>
      </c>
      <c r="F165" s="22">
        <v>936692695</v>
      </c>
      <c r="G165" s="22">
        <v>0</v>
      </c>
      <c r="H165" s="22">
        <v>936692695</v>
      </c>
    </row>
    <row r="166" spans="1:8" s="3" customFormat="1" x14ac:dyDescent="0.3">
      <c r="A166" s="2" t="s">
        <v>338</v>
      </c>
      <c r="B166" s="31" t="s">
        <v>504</v>
      </c>
      <c r="C166" s="22">
        <v>7974066000</v>
      </c>
      <c r="D166" s="14">
        <v>0</v>
      </c>
      <c r="E166" s="22">
        <v>-6597394590</v>
      </c>
      <c r="F166" s="22">
        <v>1376671410</v>
      </c>
      <c r="G166" s="22">
        <v>0</v>
      </c>
      <c r="H166" s="22">
        <v>1376671410</v>
      </c>
    </row>
    <row r="167" spans="1:8" s="3" customFormat="1" x14ac:dyDescent="0.3">
      <c r="A167" s="2" t="s">
        <v>2</v>
      </c>
      <c r="B167" s="31" t="s">
        <v>15</v>
      </c>
      <c r="C167" s="22">
        <v>7974066000</v>
      </c>
      <c r="D167" s="14">
        <v>0</v>
      </c>
      <c r="E167" s="22">
        <v>-6597394590</v>
      </c>
      <c r="F167" s="22">
        <v>1376671410</v>
      </c>
      <c r="G167" s="22">
        <v>0</v>
      </c>
      <c r="H167" s="22">
        <v>1376671410</v>
      </c>
    </row>
    <row r="168" spans="1:8" s="3" customFormat="1" x14ac:dyDescent="0.3">
      <c r="A168" s="2" t="s">
        <v>340</v>
      </c>
      <c r="B168" s="31" t="s">
        <v>341</v>
      </c>
      <c r="C168" s="22">
        <v>1857176000</v>
      </c>
      <c r="D168" s="14">
        <v>0</v>
      </c>
      <c r="E168" s="22">
        <v>-1620371000</v>
      </c>
      <c r="F168" s="22">
        <v>236805000</v>
      </c>
      <c r="G168" s="22">
        <v>0</v>
      </c>
      <c r="H168" s="22">
        <v>236805000</v>
      </c>
    </row>
    <row r="169" spans="1:8" s="3" customFormat="1" x14ac:dyDescent="0.3">
      <c r="A169" s="2" t="s">
        <v>342</v>
      </c>
      <c r="B169" s="31" t="s">
        <v>505</v>
      </c>
      <c r="C169" s="22">
        <v>1857176000</v>
      </c>
      <c r="D169" s="14">
        <v>0</v>
      </c>
      <c r="E169" s="22">
        <v>-1620371000</v>
      </c>
      <c r="F169" s="22">
        <v>236805000</v>
      </c>
      <c r="G169" s="22">
        <v>0</v>
      </c>
      <c r="H169" s="22">
        <v>236805000</v>
      </c>
    </row>
    <row r="170" spans="1:8" s="3" customFormat="1" x14ac:dyDescent="0.3">
      <c r="A170" s="2" t="s">
        <v>11</v>
      </c>
      <c r="B170" s="31" t="s">
        <v>506</v>
      </c>
      <c r="C170" s="22">
        <v>1857176000</v>
      </c>
      <c r="D170" s="14">
        <v>0</v>
      </c>
      <c r="E170" s="22">
        <v>-1620371000</v>
      </c>
      <c r="F170" s="22">
        <v>236805000</v>
      </c>
      <c r="G170" s="22">
        <v>0</v>
      </c>
      <c r="H170" s="22">
        <v>236805000</v>
      </c>
    </row>
    <row r="171" spans="1:8" s="3" customFormat="1" x14ac:dyDescent="0.3">
      <c r="A171" s="2" t="s">
        <v>345</v>
      </c>
      <c r="B171" s="31" t="s">
        <v>346</v>
      </c>
      <c r="C171" s="22">
        <v>16026181000</v>
      </c>
      <c r="D171" s="14">
        <v>0</v>
      </c>
      <c r="E171" s="22">
        <v>-11808309716</v>
      </c>
      <c r="F171" s="22">
        <v>4217871284</v>
      </c>
      <c r="G171" s="22">
        <v>0</v>
      </c>
      <c r="H171" s="22">
        <v>4217871284</v>
      </c>
    </row>
    <row r="172" spans="1:8" s="3" customFormat="1" x14ac:dyDescent="0.3">
      <c r="A172" s="2" t="s">
        <v>347</v>
      </c>
      <c r="B172" s="31" t="s">
        <v>555</v>
      </c>
      <c r="C172" s="22">
        <v>8122122000</v>
      </c>
      <c r="D172" s="14">
        <v>0</v>
      </c>
      <c r="E172" s="22">
        <v>-5714484357</v>
      </c>
      <c r="F172" s="22">
        <v>2407637643</v>
      </c>
      <c r="G172" s="22">
        <v>0</v>
      </c>
      <c r="H172" s="22">
        <v>2407637643</v>
      </c>
    </row>
    <row r="173" spans="1:8" s="3" customFormat="1" x14ac:dyDescent="0.3">
      <c r="A173" s="2" t="s">
        <v>349</v>
      </c>
      <c r="B173" s="31" t="s">
        <v>507</v>
      </c>
      <c r="C173" s="22">
        <v>5656144000</v>
      </c>
      <c r="D173" s="14">
        <v>0</v>
      </c>
      <c r="E173" s="22">
        <v>-3920609133</v>
      </c>
      <c r="F173" s="22">
        <v>1735534867</v>
      </c>
      <c r="G173" s="22">
        <v>0</v>
      </c>
      <c r="H173" s="22">
        <v>1735534867</v>
      </c>
    </row>
    <row r="174" spans="1:8" s="3" customFormat="1" x14ac:dyDescent="0.3">
      <c r="A174" s="2" t="s">
        <v>9</v>
      </c>
      <c r="B174" s="31" t="s">
        <v>556</v>
      </c>
      <c r="C174" s="22">
        <v>5656144000</v>
      </c>
      <c r="D174" s="14">
        <v>0</v>
      </c>
      <c r="E174" s="22">
        <v>-3920609133</v>
      </c>
      <c r="F174" s="22">
        <v>1735534867</v>
      </c>
      <c r="G174" s="22">
        <v>0</v>
      </c>
      <c r="H174" s="22">
        <v>1735534867</v>
      </c>
    </row>
    <row r="175" spans="1:8" s="3" customFormat="1" x14ac:dyDescent="0.3">
      <c r="A175" s="2" t="s">
        <v>352</v>
      </c>
      <c r="B175" s="31" t="s">
        <v>508</v>
      </c>
      <c r="C175" s="22">
        <v>2465978000</v>
      </c>
      <c r="D175" s="14">
        <v>0</v>
      </c>
      <c r="E175" s="22">
        <v>-1793875224</v>
      </c>
      <c r="F175" s="22">
        <v>672102776</v>
      </c>
      <c r="G175" s="22">
        <v>0</v>
      </c>
      <c r="H175" s="22">
        <v>672102776</v>
      </c>
    </row>
    <row r="176" spans="1:8" s="3" customFormat="1" x14ac:dyDescent="0.3">
      <c r="A176" s="2" t="s">
        <v>8</v>
      </c>
      <c r="B176" s="31" t="s">
        <v>556</v>
      </c>
      <c r="C176" s="22">
        <v>2465978000</v>
      </c>
      <c r="D176" s="14">
        <v>0</v>
      </c>
      <c r="E176" s="22">
        <v>-1793875224</v>
      </c>
      <c r="F176" s="22">
        <v>672102776</v>
      </c>
      <c r="G176" s="22">
        <v>0</v>
      </c>
      <c r="H176" s="22">
        <v>672102776</v>
      </c>
    </row>
    <row r="177" spans="1:8" s="3" customFormat="1" x14ac:dyDescent="0.3">
      <c r="A177" s="2" t="s">
        <v>354</v>
      </c>
      <c r="B177" s="31" t="s">
        <v>509</v>
      </c>
      <c r="C177" s="22">
        <v>1170342000</v>
      </c>
      <c r="D177" s="14">
        <v>0</v>
      </c>
      <c r="E177" s="22">
        <v>-829525000</v>
      </c>
      <c r="F177" s="22">
        <v>340817000</v>
      </c>
      <c r="G177" s="22">
        <v>0</v>
      </c>
      <c r="H177" s="22">
        <v>340817000</v>
      </c>
    </row>
    <row r="178" spans="1:8" s="3" customFormat="1" x14ac:dyDescent="0.3">
      <c r="A178" s="2" t="s">
        <v>356</v>
      </c>
      <c r="B178" s="31" t="s">
        <v>357</v>
      </c>
      <c r="C178" s="22">
        <v>1170342000</v>
      </c>
      <c r="D178" s="14">
        <v>0</v>
      </c>
      <c r="E178" s="22">
        <v>-829525000</v>
      </c>
      <c r="F178" s="22">
        <v>340817000</v>
      </c>
      <c r="G178" s="22">
        <v>0</v>
      </c>
      <c r="H178" s="22">
        <v>340817000</v>
      </c>
    </row>
    <row r="179" spans="1:8" s="3" customFormat="1" x14ac:dyDescent="0.3">
      <c r="A179" s="2" t="s">
        <v>3</v>
      </c>
      <c r="B179" s="31" t="s">
        <v>510</v>
      </c>
      <c r="C179" s="22">
        <v>1170342000</v>
      </c>
      <c r="D179" s="14">
        <v>0</v>
      </c>
      <c r="E179" s="22">
        <v>-829525000</v>
      </c>
      <c r="F179" s="22">
        <v>340817000</v>
      </c>
      <c r="G179" s="22">
        <v>0</v>
      </c>
      <c r="H179" s="22">
        <v>340817000</v>
      </c>
    </row>
    <row r="180" spans="1:8" s="3" customFormat="1" x14ac:dyDescent="0.3">
      <c r="A180" s="2" t="s">
        <v>359</v>
      </c>
      <c r="B180" s="31" t="s">
        <v>543</v>
      </c>
      <c r="C180" s="22">
        <v>6733717000</v>
      </c>
      <c r="D180" s="14">
        <v>0</v>
      </c>
      <c r="E180" s="22">
        <v>-5264300359</v>
      </c>
      <c r="F180" s="22">
        <v>1469416641</v>
      </c>
      <c r="G180" s="22">
        <v>0</v>
      </c>
      <c r="H180" s="22">
        <v>1469416641</v>
      </c>
    </row>
    <row r="181" spans="1:8" s="3" customFormat="1" x14ac:dyDescent="0.3">
      <c r="A181" s="2" t="s">
        <v>361</v>
      </c>
      <c r="B181" s="31" t="s">
        <v>511</v>
      </c>
      <c r="C181" s="22">
        <v>6733717000</v>
      </c>
      <c r="D181" s="14">
        <v>0</v>
      </c>
      <c r="E181" s="22">
        <v>-5264300359</v>
      </c>
      <c r="F181" s="22">
        <v>1469416641</v>
      </c>
      <c r="G181" s="22">
        <v>0</v>
      </c>
      <c r="H181" s="22">
        <v>1469416641</v>
      </c>
    </row>
    <row r="182" spans="1:8" s="3" customFormat="1" x14ac:dyDescent="0.3">
      <c r="A182" s="2" t="s">
        <v>0</v>
      </c>
      <c r="B182" s="31" t="s">
        <v>557</v>
      </c>
      <c r="C182" s="22">
        <v>6733717000</v>
      </c>
      <c r="D182" s="14">
        <v>0</v>
      </c>
      <c r="E182" s="22">
        <v>-5264300359</v>
      </c>
      <c r="F182" s="22">
        <v>1469416641</v>
      </c>
      <c r="G182" s="22">
        <v>0</v>
      </c>
      <c r="H182" s="22">
        <v>1469416641</v>
      </c>
    </row>
    <row r="183" spans="1:8" s="25" customFormat="1" x14ac:dyDescent="0.3">
      <c r="A183" s="23" t="s">
        <v>364</v>
      </c>
      <c r="B183" s="23" t="s">
        <v>365</v>
      </c>
      <c r="C183" s="24">
        <v>0</v>
      </c>
      <c r="D183" s="24">
        <v>0</v>
      </c>
      <c r="E183" s="24">
        <v>58500070306</v>
      </c>
      <c r="F183" s="24">
        <v>58500070306</v>
      </c>
      <c r="G183" s="24">
        <v>0</v>
      </c>
      <c r="H183" s="24">
        <v>58500070306</v>
      </c>
    </row>
    <row r="184" spans="1:8" s="3" customFormat="1" x14ac:dyDescent="0.3">
      <c r="A184" s="23" t="s">
        <v>366</v>
      </c>
      <c r="B184" s="23" t="s">
        <v>512</v>
      </c>
      <c r="C184" s="22">
        <v>0</v>
      </c>
      <c r="D184" s="14">
        <v>0</v>
      </c>
      <c r="E184" s="22">
        <v>3580768800</v>
      </c>
      <c r="F184" s="22">
        <v>3580768800</v>
      </c>
      <c r="G184" s="22">
        <v>0</v>
      </c>
      <c r="H184" s="22">
        <v>3580768800</v>
      </c>
    </row>
    <row r="185" spans="1:8" s="3" customFormat="1" x14ac:dyDescent="0.3">
      <c r="A185" s="2" t="s">
        <v>368</v>
      </c>
      <c r="B185" s="31" t="s">
        <v>513</v>
      </c>
      <c r="C185" s="22">
        <v>0</v>
      </c>
      <c r="D185" s="14">
        <v>0</v>
      </c>
      <c r="E185" s="22">
        <v>2670768800</v>
      </c>
      <c r="F185" s="22">
        <v>2670768800</v>
      </c>
      <c r="G185" s="22">
        <v>0</v>
      </c>
      <c r="H185" s="22">
        <v>2670768800</v>
      </c>
    </row>
    <row r="186" spans="1:8" s="3" customFormat="1" x14ac:dyDescent="0.3">
      <c r="A186" s="2" t="s">
        <v>370</v>
      </c>
      <c r="B186" s="31" t="s">
        <v>514</v>
      </c>
      <c r="C186" s="22">
        <v>0</v>
      </c>
      <c r="D186" s="14">
        <v>0</v>
      </c>
      <c r="E186" s="22">
        <v>2670768800</v>
      </c>
      <c r="F186" s="22">
        <v>2670768800</v>
      </c>
      <c r="G186" s="22">
        <v>0</v>
      </c>
      <c r="H186" s="22">
        <v>2670768800</v>
      </c>
    </row>
    <row r="187" spans="1:8" s="3" customFormat="1" x14ac:dyDescent="0.3">
      <c r="A187" s="2" t="s">
        <v>372</v>
      </c>
      <c r="B187" s="31" t="s">
        <v>560</v>
      </c>
      <c r="C187" s="22">
        <v>0</v>
      </c>
      <c r="D187" s="14">
        <v>0</v>
      </c>
      <c r="E187" s="22">
        <v>910000000</v>
      </c>
      <c r="F187" s="22">
        <v>910000000</v>
      </c>
      <c r="G187" s="22">
        <v>0</v>
      </c>
      <c r="H187" s="22">
        <v>910000000</v>
      </c>
    </row>
    <row r="188" spans="1:8" s="3" customFormat="1" x14ac:dyDescent="0.3">
      <c r="A188" s="2" t="s">
        <v>374</v>
      </c>
      <c r="B188" s="31" t="s">
        <v>515</v>
      </c>
      <c r="C188" s="22">
        <v>0</v>
      </c>
      <c r="D188" s="14">
        <v>0</v>
      </c>
      <c r="E188" s="22">
        <v>910000000</v>
      </c>
      <c r="F188" s="22">
        <v>910000000</v>
      </c>
      <c r="G188" s="22">
        <v>0</v>
      </c>
      <c r="H188" s="22">
        <v>910000000</v>
      </c>
    </row>
    <row r="189" spans="1:8" s="3" customFormat="1" x14ac:dyDescent="0.3">
      <c r="A189" s="2" t="s">
        <v>376</v>
      </c>
      <c r="B189" s="31" t="s">
        <v>377</v>
      </c>
      <c r="C189" s="22">
        <v>0</v>
      </c>
      <c r="D189" s="14">
        <v>0</v>
      </c>
      <c r="E189" s="22">
        <v>30640035506</v>
      </c>
      <c r="F189" s="22">
        <v>30640035506</v>
      </c>
      <c r="G189" s="22">
        <v>0</v>
      </c>
      <c r="H189" s="22">
        <v>30640035506</v>
      </c>
    </row>
    <row r="190" spans="1:8" s="3" customFormat="1" x14ac:dyDescent="0.3">
      <c r="A190" s="2" t="s">
        <v>378</v>
      </c>
      <c r="B190" s="31" t="s">
        <v>516</v>
      </c>
      <c r="C190" s="22">
        <v>0</v>
      </c>
      <c r="D190" s="14">
        <v>0</v>
      </c>
      <c r="E190" s="22">
        <v>2520913490</v>
      </c>
      <c r="F190" s="22">
        <v>2520913490</v>
      </c>
      <c r="G190" s="22">
        <v>0</v>
      </c>
      <c r="H190" s="22">
        <v>2520913490</v>
      </c>
    </row>
    <row r="191" spans="1:8" s="3" customFormat="1" x14ac:dyDescent="0.3">
      <c r="A191" s="2" t="s">
        <v>380</v>
      </c>
      <c r="B191" s="31" t="s">
        <v>517</v>
      </c>
      <c r="C191" s="22">
        <v>0</v>
      </c>
      <c r="D191" s="14">
        <v>0</v>
      </c>
      <c r="E191" s="22">
        <v>2520913490</v>
      </c>
      <c r="F191" s="22">
        <v>2520913490</v>
      </c>
      <c r="G191" s="22">
        <v>0</v>
      </c>
      <c r="H191" s="22">
        <v>2520913490</v>
      </c>
    </row>
    <row r="192" spans="1:8" s="3" customFormat="1" x14ac:dyDescent="0.3">
      <c r="A192" s="2" t="s">
        <v>382</v>
      </c>
      <c r="B192" s="31" t="s">
        <v>383</v>
      </c>
      <c r="C192" s="22">
        <v>0</v>
      </c>
      <c r="D192" s="14">
        <v>0</v>
      </c>
      <c r="E192" s="22">
        <v>11594226426</v>
      </c>
      <c r="F192" s="22">
        <v>11594226426</v>
      </c>
      <c r="G192" s="22">
        <v>0</v>
      </c>
      <c r="H192" s="22">
        <v>11594226426</v>
      </c>
    </row>
    <row r="193" spans="1:8" s="3" customFormat="1" x14ac:dyDescent="0.3">
      <c r="A193" s="2" t="s">
        <v>384</v>
      </c>
      <c r="B193" s="31" t="s">
        <v>518</v>
      </c>
      <c r="C193" s="22">
        <v>0</v>
      </c>
      <c r="D193" s="14">
        <v>0</v>
      </c>
      <c r="E193" s="22">
        <v>3919274028</v>
      </c>
      <c r="F193" s="22">
        <v>3919274028</v>
      </c>
      <c r="G193" s="22">
        <v>0</v>
      </c>
      <c r="H193" s="22">
        <v>3919274028</v>
      </c>
    </row>
    <row r="194" spans="1:8" s="3" customFormat="1" x14ac:dyDescent="0.3">
      <c r="A194" s="2" t="s">
        <v>386</v>
      </c>
      <c r="B194" s="31" t="s">
        <v>519</v>
      </c>
      <c r="C194" s="22">
        <v>0</v>
      </c>
      <c r="D194" s="14">
        <v>0</v>
      </c>
      <c r="E194" s="22">
        <v>1500000000</v>
      </c>
      <c r="F194" s="22">
        <v>1500000000</v>
      </c>
      <c r="G194" s="22">
        <v>0</v>
      </c>
      <c r="H194" s="22">
        <v>1500000000</v>
      </c>
    </row>
    <row r="195" spans="1:8" s="3" customFormat="1" x14ac:dyDescent="0.3">
      <c r="A195" s="2" t="s">
        <v>388</v>
      </c>
      <c r="B195" s="31" t="s">
        <v>520</v>
      </c>
      <c r="C195" s="22">
        <v>0</v>
      </c>
      <c r="D195" s="14">
        <v>0</v>
      </c>
      <c r="E195" s="22">
        <v>6174952398</v>
      </c>
      <c r="F195" s="22">
        <v>6174952398</v>
      </c>
      <c r="G195" s="22">
        <v>0</v>
      </c>
      <c r="H195" s="22">
        <v>6174952398</v>
      </c>
    </row>
    <row r="196" spans="1:8" s="3" customFormat="1" x14ac:dyDescent="0.3">
      <c r="A196" s="2" t="s">
        <v>390</v>
      </c>
      <c r="B196" s="31" t="s">
        <v>391</v>
      </c>
      <c r="C196" s="22">
        <v>0</v>
      </c>
      <c r="D196" s="14">
        <v>0</v>
      </c>
      <c r="E196" s="22">
        <v>1272160000</v>
      </c>
      <c r="F196" s="22">
        <v>1272160000</v>
      </c>
      <c r="G196" s="22">
        <v>0</v>
      </c>
      <c r="H196" s="22">
        <v>1272160000</v>
      </c>
    </row>
    <row r="197" spans="1:8" s="3" customFormat="1" x14ac:dyDescent="0.3">
      <c r="A197" s="2" t="s">
        <v>392</v>
      </c>
      <c r="B197" s="31" t="s">
        <v>521</v>
      </c>
      <c r="C197" s="22">
        <v>0</v>
      </c>
      <c r="D197" s="14">
        <v>0</v>
      </c>
      <c r="E197" s="22">
        <v>1272160000</v>
      </c>
      <c r="F197" s="22">
        <v>1272160000</v>
      </c>
      <c r="G197" s="22">
        <v>0</v>
      </c>
      <c r="H197" s="22">
        <v>1272160000</v>
      </c>
    </row>
    <row r="198" spans="1:8" s="3" customFormat="1" x14ac:dyDescent="0.3">
      <c r="A198" s="2" t="s">
        <v>394</v>
      </c>
      <c r="B198" s="31" t="s">
        <v>558</v>
      </c>
      <c r="C198" s="22">
        <v>0</v>
      </c>
      <c r="D198" s="14">
        <v>0</v>
      </c>
      <c r="E198" s="22">
        <v>2410000000</v>
      </c>
      <c r="F198" s="22">
        <v>2410000000</v>
      </c>
      <c r="G198" s="22">
        <v>0</v>
      </c>
      <c r="H198" s="22">
        <v>2410000000</v>
      </c>
    </row>
    <row r="199" spans="1:8" s="3" customFormat="1" x14ac:dyDescent="0.3">
      <c r="A199" s="2" t="s">
        <v>396</v>
      </c>
      <c r="B199" s="31" t="s">
        <v>397</v>
      </c>
      <c r="C199" s="22">
        <v>0</v>
      </c>
      <c r="D199" s="14">
        <v>0</v>
      </c>
      <c r="E199" s="22">
        <v>2410000000</v>
      </c>
      <c r="F199" s="22">
        <v>2410000000</v>
      </c>
      <c r="G199" s="22">
        <v>0</v>
      </c>
      <c r="H199" s="22">
        <v>2410000000</v>
      </c>
    </row>
    <row r="200" spans="1:8" s="3" customFormat="1" x14ac:dyDescent="0.3">
      <c r="A200" s="2" t="s">
        <v>398</v>
      </c>
      <c r="B200" s="31" t="s">
        <v>399</v>
      </c>
      <c r="C200" s="22">
        <v>0</v>
      </c>
      <c r="D200" s="14">
        <v>0</v>
      </c>
      <c r="E200" s="22">
        <v>1050000000</v>
      </c>
      <c r="F200" s="22">
        <v>1050000000</v>
      </c>
      <c r="G200" s="22">
        <v>0</v>
      </c>
      <c r="H200" s="22">
        <v>1050000000</v>
      </c>
    </row>
    <row r="201" spans="1:8" s="3" customFormat="1" x14ac:dyDescent="0.3">
      <c r="A201" s="2" t="s">
        <v>400</v>
      </c>
      <c r="B201" s="31" t="s">
        <v>401</v>
      </c>
      <c r="C201" s="22">
        <v>0</v>
      </c>
      <c r="D201" s="14">
        <v>0</v>
      </c>
      <c r="E201" s="22">
        <v>1050000000</v>
      </c>
      <c r="F201" s="22">
        <v>1050000000</v>
      </c>
      <c r="G201" s="22">
        <v>0</v>
      </c>
      <c r="H201" s="22">
        <v>1050000000</v>
      </c>
    </row>
    <row r="202" spans="1:8" s="3" customFormat="1" x14ac:dyDescent="0.3">
      <c r="A202" s="2" t="s">
        <v>402</v>
      </c>
      <c r="B202" s="31" t="s">
        <v>522</v>
      </c>
      <c r="C202" s="22">
        <v>0</v>
      </c>
      <c r="D202" s="14">
        <v>0</v>
      </c>
      <c r="E202" s="22">
        <v>4935454528</v>
      </c>
      <c r="F202" s="22">
        <v>4935454528</v>
      </c>
      <c r="G202" s="22">
        <v>0</v>
      </c>
      <c r="H202" s="22">
        <v>4935454528</v>
      </c>
    </row>
    <row r="203" spans="1:8" s="3" customFormat="1" x14ac:dyDescent="0.3">
      <c r="A203" s="2" t="s">
        <v>404</v>
      </c>
      <c r="B203" s="31" t="s">
        <v>405</v>
      </c>
      <c r="C203" s="22">
        <v>0</v>
      </c>
      <c r="D203" s="14">
        <v>0</v>
      </c>
      <c r="E203" s="22">
        <v>4935454528</v>
      </c>
      <c r="F203" s="22">
        <v>4935454528</v>
      </c>
      <c r="G203" s="22">
        <v>0</v>
      </c>
      <c r="H203" s="22">
        <v>4935454528</v>
      </c>
    </row>
    <row r="204" spans="1:8" s="3" customFormat="1" x14ac:dyDescent="0.3">
      <c r="A204" s="2" t="s">
        <v>406</v>
      </c>
      <c r="B204" s="31" t="s">
        <v>407</v>
      </c>
      <c r="C204" s="22">
        <v>0</v>
      </c>
      <c r="D204" s="14">
        <v>0</v>
      </c>
      <c r="E204" s="22">
        <v>3756930000</v>
      </c>
      <c r="F204" s="22">
        <v>3756930000</v>
      </c>
      <c r="G204" s="22">
        <v>0</v>
      </c>
      <c r="H204" s="22">
        <v>3756930000</v>
      </c>
    </row>
    <row r="205" spans="1:8" s="3" customFormat="1" x14ac:dyDescent="0.3">
      <c r="A205" s="2" t="s">
        <v>408</v>
      </c>
      <c r="B205" s="31" t="s">
        <v>523</v>
      </c>
      <c r="C205" s="22">
        <v>0</v>
      </c>
      <c r="D205" s="14">
        <v>0</v>
      </c>
      <c r="E205" s="22">
        <v>3756930000</v>
      </c>
      <c r="F205" s="22">
        <v>3756930000</v>
      </c>
      <c r="G205" s="22">
        <v>0</v>
      </c>
      <c r="H205" s="22">
        <v>3756930000</v>
      </c>
    </row>
    <row r="206" spans="1:8" s="3" customFormat="1" x14ac:dyDescent="0.3">
      <c r="A206" s="2" t="s">
        <v>410</v>
      </c>
      <c r="B206" s="31" t="s">
        <v>524</v>
      </c>
      <c r="C206" s="22">
        <v>0</v>
      </c>
      <c r="D206" s="14">
        <v>0</v>
      </c>
      <c r="E206" s="22">
        <v>3100351062</v>
      </c>
      <c r="F206" s="22">
        <v>3100351062</v>
      </c>
      <c r="G206" s="22">
        <v>0</v>
      </c>
      <c r="H206" s="22">
        <v>3100351062</v>
      </c>
    </row>
    <row r="207" spans="1:8" s="3" customFormat="1" x14ac:dyDescent="0.3">
      <c r="A207" s="2" t="s">
        <v>412</v>
      </c>
      <c r="B207" s="31" t="s">
        <v>525</v>
      </c>
      <c r="C207" s="22">
        <v>0</v>
      </c>
      <c r="D207" s="14">
        <v>0</v>
      </c>
      <c r="E207" s="22">
        <v>3100351062</v>
      </c>
      <c r="F207" s="22">
        <v>3100351062</v>
      </c>
      <c r="G207" s="22">
        <v>0</v>
      </c>
      <c r="H207" s="22">
        <v>3100351062</v>
      </c>
    </row>
    <row r="208" spans="1:8" s="3" customFormat="1" x14ac:dyDescent="0.3">
      <c r="A208" s="2" t="s">
        <v>414</v>
      </c>
      <c r="B208" s="31" t="s">
        <v>544</v>
      </c>
      <c r="C208" s="22">
        <v>0</v>
      </c>
      <c r="D208" s="14">
        <v>0</v>
      </c>
      <c r="E208" s="22">
        <v>24279266000</v>
      </c>
      <c r="F208" s="22">
        <v>24279266000</v>
      </c>
      <c r="G208" s="22">
        <v>0</v>
      </c>
      <c r="H208" s="22">
        <v>24279266000</v>
      </c>
    </row>
    <row r="209" spans="1:8" s="3" customFormat="1" x14ac:dyDescent="0.3">
      <c r="A209" s="2" t="s">
        <v>416</v>
      </c>
      <c r="B209" s="31" t="s">
        <v>526</v>
      </c>
      <c r="C209" s="22">
        <v>0</v>
      </c>
      <c r="D209" s="14">
        <v>0</v>
      </c>
      <c r="E209" s="22">
        <v>1850721000</v>
      </c>
      <c r="F209" s="22">
        <v>1850721000</v>
      </c>
      <c r="G209" s="22">
        <v>0</v>
      </c>
      <c r="H209" s="22">
        <v>1850721000</v>
      </c>
    </row>
    <row r="210" spans="1:8" s="3" customFormat="1" x14ac:dyDescent="0.3">
      <c r="A210" s="2" t="s">
        <v>418</v>
      </c>
      <c r="B210" s="31" t="s">
        <v>527</v>
      </c>
      <c r="C210" s="22">
        <v>0</v>
      </c>
      <c r="D210" s="14">
        <v>0</v>
      </c>
      <c r="E210" s="22">
        <v>1850721000</v>
      </c>
      <c r="F210" s="22">
        <v>1850721000</v>
      </c>
      <c r="G210" s="22">
        <v>0</v>
      </c>
      <c r="H210" s="22">
        <v>1850721000</v>
      </c>
    </row>
    <row r="211" spans="1:8" s="3" customFormat="1" x14ac:dyDescent="0.3">
      <c r="A211" s="2" t="s">
        <v>420</v>
      </c>
      <c r="B211" s="31" t="s">
        <v>528</v>
      </c>
      <c r="C211" s="22">
        <v>0</v>
      </c>
      <c r="D211" s="14">
        <v>0</v>
      </c>
      <c r="E211" s="22">
        <v>4442650000</v>
      </c>
      <c r="F211" s="22">
        <v>4442650000</v>
      </c>
      <c r="G211" s="22">
        <v>0</v>
      </c>
      <c r="H211" s="22">
        <v>4442650000</v>
      </c>
    </row>
    <row r="212" spans="1:8" x14ac:dyDescent="0.3">
      <c r="A212" s="1" t="s">
        <v>422</v>
      </c>
      <c r="B212" s="30" t="s">
        <v>529</v>
      </c>
      <c r="C212" s="14">
        <v>0</v>
      </c>
      <c r="D212" s="14">
        <v>0</v>
      </c>
      <c r="E212" s="14">
        <v>911000000</v>
      </c>
      <c r="F212" s="14">
        <v>911000000</v>
      </c>
      <c r="G212" s="14">
        <v>0</v>
      </c>
      <c r="H212" s="14">
        <v>911000000</v>
      </c>
    </row>
    <row r="213" spans="1:8" x14ac:dyDescent="0.3">
      <c r="A213" s="1" t="s">
        <v>424</v>
      </c>
      <c r="B213" s="30" t="s">
        <v>530</v>
      </c>
      <c r="C213" s="14">
        <v>0</v>
      </c>
      <c r="D213" s="14">
        <v>0</v>
      </c>
      <c r="E213" s="14">
        <v>3531650000</v>
      </c>
      <c r="F213" s="14">
        <v>3531650000</v>
      </c>
      <c r="G213" s="14">
        <v>0</v>
      </c>
      <c r="H213" s="14">
        <v>3531650000</v>
      </c>
    </row>
    <row r="214" spans="1:8" x14ac:dyDescent="0.3">
      <c r="A214" s="1" t="s">
        <v>426</v>
      </c>
      <c r="B214" s="30" t="s">
        <v>559</v>
      </c>
      <c r="C214" s="14">
        <v>0</v>
      </c>
      <c r="D214" s="14">
        <v>0</v>
      </c>
      <c r="E214" s="14">
        <v>17985895000</v>
      </c>
      <c r="F214" s="14">
        <v>17985895000</v>
      </c>
      <c r="G214" s="14">
        <v>0</v>
      </c>
      <c r="H214" s="14">
        <v>17985895000</v>
      </c>
    </row>
    <row r="215" spans="1:8" x14ac:dyDescent="0.3">
      <c r="A215" s="1" t="s">
        <v>428</v>
      </c>
      <c r="B215" s="30" t="s">
        <v>545</v>
      </c>
      <c r="C215" s="14">
        <v>0</v>
      </c>
      <c r="D215" s="14">
        <v>0</v>
      </c>
      <c r="E215" s="14">
        <v>1670000000</v>
      </c>
      <c r="F215" s="14">
        <v>1670000000</v>
      </c>
      <c r="G215" s="14">
        <v>0</v>
      </c>
      <c r="H215" s="14">
        <v>1670000000</v>
      </c>
    </row>
    <row r="216" spans="1:8" x14ac:dyDescent="0.3">
      <c r="A216" s="1" t="s">
        <v>430</v>
      </c>
      <c r="B216" s="30" t="s">
        <v>546</v>
      </c>
      <c r="C216" s="14">
        <v>0</v>
      </c>
      <c r="D216" s="14">
        <v>0</v>
      </c>
      <c r="E216" s="14">
        <v>900000000</v>
      </c>
      <c r="F216" s="14">
        <v>900000000</v>
      </c>
      <c r="G216" s="14">
        <v>0</v>
      </c>
      <c r="H216" s="14">
        <v>900000000</v>
      </c>
    </row>
    <row r="217" spans="1:8" x14ac:dyDescent="0.3">
      <c r="A217" s="1" t="s">
        <v>432</v>
      </c>
      <c r="B217" s="30" t="s">
        <v>531</v>
      </c>
      <c r="C217" s="14">
        <v>0</v>
      </c>
      <c r="D217" s="14">
        <v>0</v>
      </c>
      <c r="E217" s="14">
        <v>12631000000</v>
      </c>
      <c r="F217" s="14">
        <v>12631000000</v>
      </c>
      <c r="G217" s="14">
        <v>0</v>
      </c>
      <c r="H217" s="14">
        <v>12631000000</v>
      </c>
    </row>
    <row r="218" spans="1:8" x14ac:dyDescent="0.3">
      <c r="A218" s="1" t="s">
        <v>434</v>
      </c>
      <c r="B218" s="30" t="s">
        <v>435</v>
      </c>
      <c r="C218" s="14">
        <v>0</v>
      </c>
      <c r="D218" s="14">
        <v>0</v>
      </c>
      <c r="E218" s="14">
        <v>1075000000</v>
      </c>
      <c r="F218" s="14">
        <v>1075000000</v>
      </c>
      <c r="G218" s="14">
        <v>0</v>
      </c>
      <c r="H218" s="14">
        <v>1075000000</v>
      </c>
    </row>
    <row r="219" spans="1:8" x14ac:dyDescent="0.3">
      <c r="A219" s="1" t="s">
        <v>436</v>
      </c>
      <c r="B219" s="30" t="s">
        <v>547</v>
      </c>
      <c r="C219" s="14">
        <v>0</v>
      </c>
      <c r="D219" s="14">
        <v>0</v>
      </c>
      <c r="E219" s="14">
        <v>1709895000</v>
      </c>
      <c r="F219" s="14">
        <v>1709895000</v>
      </c>
      <c r="G219" s="14">
        <v>0</v>
      </c>
      <c r="H219" s="14">
        <v>1709895000</v>
      </c>
    </row>
  </sheetData>
  <mergeCells count="7">
    <mergeCell ref="H1:H2"/>
    <mergeCell ref="A1:A2"/>
    <mergeCell ref="B1:B2"/>
    <mergeCell ref="C1:C2"/>
    <mergeCell ref="D1:E1"/>
    <mergeCell ref="F1:F2"/>
    <mergeCell ref="G1:G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" sqref="D1:E1048576"/>
    </sheetView>
  </sheetViews>
  <sheetFormatPr baseColWidth="10" defaultRowHeight="14.4" x14ac:dyDescent="0.3"/>
  <cols>
    <col min="1" max="1" width="23.109375" customWidth="1"/>
    <col min="2" max="2" width="26.88671875" style="32" customWidth="1"/>
    <col min="3" max="3" width="19.88671875" style="16" bestFit="1" customWidth="1"/>
    <col min="4" max="5" width="18.88671875" style="16" bestFit="1" customWidth="1"/>
    <col min="6" max="6" width="19.88671875" style="16" bestFit="1" customWidth="1"/>
    <col min="7" max="7" width="11.5546875" style="16" bestFit="1" customWidth="1"/>
    <col min="8" max="8" width="19.88671875" style="16" bestFit="1" customWidth="1"/>
    <col min="9" max="10" width="15.109375" bestFit="1" customWidth="1"/>
  </cols>
  <sheetData>
    <row r="1" spans="1:8" ht="15" customHeight="1" x14ac:dyDescent="0.3">
      <c r="A1" s="34" t="s">
        <v>24</v>
      </c>
      <c r="B1" s="34" t="s">
        <v>12</v>
      </c>
      <c r="C1" s="34" t="s">
        <v>16</v>
      </c>
      <c r="D1" s="34" t="s">
        <v>25</v>
      </c>
      <c r="E1" s="34"/>
      <c r="F1" s="34" t="s">
        <v>17</v>
      </c>
      <c r="G1" s="34" t="s">
        <v>26</v>
      </c>
      <c r="H1" s="34" t="s">
        <v>27</v>
      </c>
    </row>
    <row r="2" spans="1:8" x14ac:dyDescent="0.3">
      <c r="A2" s="34"/>
      <c r="B2" s="34"/>
      <c r="C2" s="34"/>
      <c r="D2" s="28" t="s">
        <v>28</v>
      </c>
      <c r="E2" s="28" t="s">
        <v>29</v>
      </c>
      <c r="F2" s="34"/>
      <c r="G2" s="34"/>
      <c r="H2" s="34"/>
    </row>
    <row r="3" spans="1:8" s="19" customFormat="1" x14ac:dyDescent="0.3">
      <c r="A3" s="17">
        <v>3</v>
      </c>
      <c r="B3" s="30" t="s">
        <v>30</v>
      </c>
      <c r="C3" s="18">
        <v>118847250000</v>
      </c>
      <c r="D3" s="18">
        <v>0</v>
      </c>
      <c r="E3" s="18">
        <v>-9431906308</v>
      </c>
      <c r="F3" s="18">
        <v>109415343692</v>
      </c>
      <c r="G3" s="18">
        <v>0</v>
      </c>
      <c r="H3" s="18">
        <v>109415343692</v>
      </c>
    </row>
    <row r="4" spans="1:8" s="19" customFormat="1" x14ac:dyDescent="0.3">
      <c r="A4" s="20"/>
      <c r="B4" s="30" t="s">
        <v>31</v>
      </c>
      <c r="C4" s="18">
        <v>29254299000</v>
      </c>
      <c r="D4" s="18">
        <v>0</v>
      </c>
      <c r="E4" s="18">
        <v>0</v>
      </c>
      <c r="F4" s="18">
        <v>29254299000</v>
      </c>
      <c r="G4" s="18">
        <v>0</v>
      </c>
      <c r="H4" s="18">
        <v>29254299000</v>
      </c>
    </row>
    <row r="5" spans="1:8" x14ac:dyDescent="0.3">
      <c r="A5" s="15"/>
      <c r="B5" s="30" t="s">
        <v>32</v>
      </c>
      <c r="C5" s="14">
        <v>17151330000</v>
      </c>
      <c r="D5" s="14">
        <v>0</v>
      </c>
      <c r="E5" s="14">
        <v>0</v>
      </c>
      <c r="F5" s="14">
        <v>17151330000</v>
      </c>
      <c r="G5" s="14">
        <v>0</v>
      </c>
      <c r="H5" s="14">
        <v>17151330000</v>
      </c>
    </row>
    <row r="6" spans="1:8" x14ac:dyDescent="0.3">
      <c r="A6" s="1" t="s">
        <v>33</v>
      </c>
      <c r="B6" s="30" t="s">
        <v>34</v>
      </c>
      <c r="C6" s="14">
        <v>17151330000</v>
      </c>
      <c r="D6" s="14">
        <v>0</v>
      </c>
      <c r="E6" s="14">
        <v>0</v>
      </c>
      <c r="F6" s="14">
        <v>17151330000</v>
      </c>
      <c r="G6" s="14">
        <v>0</v>
      </c>
      <c r="H6" s="14">
        <v>17151330000</v>
      </c>
    </row>
    <row r="7" spans="1:8" x14ac:dyDescent="0.3">
      <c r="A7" s="1" t="s">
        <v>35</v>
      </c>
      <c r="B7" s="30" t="s">
        <v>36</v>
      </c>
      <c r="C7" s="14">
        <v>12210158000</v>
      </c>
      <c r="D7" s="14">
        <v>0</v>
      </c>
      <c r="E7" s="14">
        <v>0</v>
      </c>
      <c r="F7" s="14">
        <v>12210158000</v>
      </c>
      <c r="G7" s="14">
        <v>0</v>
      </c>
      <c r="H7" s="14">
        <v>12210158000</v>
      </c>
    </row>
    <row r="8" spans="1:8" x14ac:dyDescent="0.3">
      <c r="A8" s="1" t="s">
        <v>37</v>
      </c>
      <c r="B8" s="30" t="s">
        <v>38</v>
      </c>
      <c r="C8" s="14">
        <v>8669738000</v>
      </c>
      <c r="D8" s="14">
        <v>0</v>
      </c>
      <c r="E8" s="14">
        <v>0</v>
      </c>
      <c r="F8" s="14">
        <v>8669738000</v>
      </c>
      <c r="G8" s="14">
        <v>0</v>
      </c>
      <c r="H8" s="14">
        <v>8669738000</v>
      </c>
    </row>
    <row r="9" spans="1:8" x14ac:dyDescent="0.3">
      <c r="A9" s="1" t="s">
        <v>39</v>
      </c>
      <c r="B9" s="30" t="s">
        <v>534</v>
      </c>
      <c r="C9" s="14">
        <v>6357111000</v>
      </c>
      <c r="D9" s="14">
        <v>0</v>
      </c>
      <c r="E9" s="14">
        <v>0</v>
      </c>
      <c r="F9" s="14">
        <v>6357111000</v>
      </c>
      <c r="G9" s="14">
        <v>0</v>
      </c>
      <c r="H9" s="14">
        <v>6357111000</v>
      </c>
    </row>
    <row r="10" spans="1:8" x14ac:dyDescent="0.3">
      <c r="A10" s="1" t="s">
        <v>41</v>
      </c>
      <c r="B10" s="30" t="s">
        <v>42</v>
      </c>
      <c r="C10" s="14">
        <v>0</v>
      </c>
      <c r="D10" s="14">
        <v>0</v>
      </c>
      <c r="E10" s="14">
        <v>30000000</v>
      </c>
      <c r="F10" s="14">
        <v>30000000</v>
      </c>
      <c r="G10" s="14">
        <v>0</v>
      </c>
      <c r="H10" s="14">
        <v>30000000</v>
      </c>
    </row>
    <row r="11" spans="1:8" x14ac:dyDescent="0.3">
      <c r="A11" s="1" t="s">
        <v>43</v>
      </c>
      <c r="B11" s="30" t="s">
        <v>44</v>
      </c>
      <c r="C11" s="14">
        <v>0</v>
      </c>
      <c r="D11" s="14">
        <v>0</v>
      </c>
      <c r="E11" s="14">
        <v>30000000</v>
      </c>
      <c r="F11" s="14">
        <v>30000000</v>
      </c>
      <c r="G11" s="14">
        <v>0</v>
      </c>
      <c r="H11" s="14">
        <v>30000000</v>
      </c>
    </row>
    <row r="12" spans="1:8" x14ac:dyDescent="0.3">
      <c r="A12" s="1" t="s">
        <v>45</v>
      </c>
      <c r="B12" s="30" t="s">
        <v>456</v>
      </c>
      <c r="C12" s="14">
        <v>588003000</v>
      </c>
      <c r="D12" s="14">
        <v>0</v>
      </c>
      <c r="E12" s="14">
        <v>0</v>
      </c>
      <c r="F12" s="14">
        <v>588003000</v>
      </c>
      <c r="G12" s="14">
        <v>0</v>
      </c>
      <c r="H12" s="14">
        <v>588003000</v>
      </c>
    </row>
    <row r="13" spans="1:8" x14ac:dyDescent="0.3">
      <c r="A13" s="1" t="s">
        <v>47</v>
      </c>
      <c r="B13" s="30" t="s">
        <v>48</v>
      </c>
      <c r="C13" s="14">
        <v>132248000</v>
      </c>
      <c r="D13" s="14">
        <v>0</v>
      </c>
      <c r="E13" s="14">
        <v>-60000000</v>
      </c>
      <c r="F13" s="14">
        <v>72248000</v>
      </c>
      <c r="G13" s="14">
        <v>0</v>
      </c>
      <c r="H13" s="14">
        <v>72248000</v>
      </c>
    </row>
    <row r="14" spans="1:8" x14ac:dyDescent="0.3">
      <c r="A14" s="1" t="s">
        <v>49</v>
      </c>
      <c r="B14" s="30" t="s">
        <v>50</v>
      </c>
      <c r="C14" s="14">
        <v>3651000</v>
      </c>
      <c r="D14" s="14">
        <v>-645000</v>
      </c>
      <c r="E14" s="14">
        <f>-645000+D14</f>
        <v>-1290000</v>
      </c>
      <c r="F14" s="14">
        <f>+C14+E14</f>
        <v>2361000</v>
      </c>
      <c r="G14" s="14">
        <v>0</v>
      </c>
      <c r="H14" s="14">
        <v>3006000</v>
      </c>
    </row>
    <row r="15" spans="1:8" x14ac:dyDescent="0.3">
      <c r="A15" s="1" t="s">
        <v>51</v>
      </c>
      <c r="B15" s="30" t="s">
        <v>457</v>
      </c>
      <c r="C15" s="14">
        <v>2364000</v>
      </c>
      <c r="D15" s="14">
        <v>0</v>
      </c>
      <c r="E15" s="14">
        <v>0</v>
      </c>
      <c r="F15" s="14">
        <v>2364000</v>
      </c>
      <c r="G15" s="14">
        <v>0</v>
      </c>
      <c r="H15" s="14">
        <v>2364000</v>
      </c>
    </row>
    <row r="16" spans="1:8" x14ac:dyDescent="0.3">
      <c r="A16" s="1" t="s">
        <v>53</v>
      </c>
      <c r="B16" s="30" t="s">
        <v>458</v>
      </c>
      <c r="C16" s="14">
        <v>210646000</v>
      </c>
      <c r="D16" s="14">
        <v>0</v>
      </c>
      <c r="E16" s="14">
        <v>0</v>
      </c>
      <c r="F16" s="14">
        <v>210646000</v>
      </c>
      <c r="G16" s="14">
        <v>0</v>
      </c>
      <c r="H16" s="14">
        <v>210646000</v>
      </c>
    </row>
    <row r="17" spans="1:8" x14ac:dyDescent="0.3">
      <c r="A17" s="1" t="s">
        <v>55</v>
      </c>
      <c r="B17" s="30" t="s">
        <v>56</v>
      </c>
      <c r="C17" s="14">
        <v>929542000</v>
      </c>
      <c r="D17" s="14">
        <v>0</v>
      </c>
      <c r="E17" s="14">
        <v>0</v>
      </c>
      <c r="F17" s="14">
        <v>929542000</v>
      </c>
      <c r="G17" s="14">
        <v>0</v>
      </c>
      <c r="H17" s="14">
        <v>929542000</v>
      </c>
    </row>
    <row r="18" spans="1:8" x14ac:dyDescent="0.3">
      <c r="A18" s="1" t="s">
        <v>57</v>
      </c>
      <c r="B18" s="30" t="s">
        <v>58</v>
      </c>
      <c r="C18" s="14">
        <v>446173000</v>
      </c>
      <c r="D18" s="14">
        <v>0</v>
      </c>
      <c r="E18" s="14">
        <v>0</v>
      </c>
      <c r="F18" s="14">
        <v>446173000</v>
      </c>
      <c r="G18" s="14">
        <v>0</v>
      </c>
      <c r="H18" s="14">
        <v>446173000</v>
      </c>
    </row>
    <row r="19" spans="1:8" x14ac:dyDescent="0.3">
      <c r="A19" s="1" t="s">
        <v>59</v>
      </c>
      <c r="B19" s="30" t="s">
        <v>60</v>
      </c>
      <c r="C19" s="14">
        <v>0</v>
      </c>
      <c r="D19" s="14">
        <v>645000</v>
      </c>
      <c r="E19" s="14">
        <v>645000</v>
      </c>
      <c r="F19" s="14">
        <f>+D19+E19</f>
        <v>1290000</v>
      </c>
      <c r="G19" s="14">
        <v>0</v>
      </c>
      <c r="H19" s="14">
        <v>645000</v>
      </c>
    </row>
    <row r="20" spans="1:8" x14ac:dyDescent="0.3">
      <c r="A20" s="1" t="s">
        <v>61</v>
      </c>
      <c r="B20" s="30" t="s">
        <v>62</v>
      </c>
      <c r="C20" s="14">
        <v>3540420000</v>
      </c>
      <c r="D20" s="14">
        <v>0</v>
      </c>
      <c r="E20" s="14">
        <v>0</v>
      </c>
      <c r="F20" s="14">
        <v>3540420000</v>
      </c>
      <c r="G20" s="14">
        <v>0</v>
      </c>
      <c r="H20" s="14">
        <v>3540420000</v>
      </c>
    </row>
    <row r="21" spans="1:8" x14ac:dyDescent="0.3">
      <c r="A21" s="1" t="s">
        <v>63</v>
      </c>
      <c r="B21" s="30" t="s">
        <v>64</v>
      </c>
      <c r="C21" s="14">
        <v>252064000</v>
      </c>
      <c r="D21" s="14">
        <v>0</v>
      </c>
      <c r="E21" s="14">
        <v>0</v>
      </c>
      <c r="F21" s="14">
        <v>252064000</v>
      </c>
      <c r="G21" s="14">
        <v>0</v>
      </c>
      <c r="H21" s="14">
        <v>252064000</v>
      </c>
    </row>
    <row r="22" spans="1:8" x14ac:dyDescent="0.3">
      <c r="A22" s="1" t="s">
        <v>65</v>
      </c>
      <c r="B22" s="30" t="s">
        <v>535</v>
      </c>
      <c r="C22" s="14">
        <v>2253613000</v>
      </c>
      <c r="D22" s="14">
        <v>0</v>
      </c>
      <c r="E22" s="14">
        <v>0</v>
      </c>
      <c r="F22" s="14">
        <v>2253613000</v>
      </c>
      <c r="G22" s="14">
        <v>0</v>
      </c>
      <c r="H22" s="14">
        <v>2253613000</v>
      </c>
    </row>
    <row r="23" spans="1:8" x14ac:dyDescent="0.3">
      <c r="A23" s="1" t="s">
        <v>67</v>
      </c>
      <c r="B23" s="30" t="s">
        <v>68</v>
      </c>
      <c r="C23" s="14">
        <v>1034743000</v>
      </c>
      <c r="D23" s="14">
        <v>0</v>
      </c>
      <c r="E23" s="14">
        <v>0</v>
      </c>
      <c r="F23" s="14">
        <v>1034743000</v>
      </c>
      <c r="G23" s="14">
        <v>0</v>
      </c>
      <c r="H23" s="14">
        <v>1034743000</v>
      </c>
    </row>
    <row r="24" spans="1:8" x14ac:dyDescent="0.3">
      <c r="A24" s="1" t="s">
        <v>69</v>
      </c>
      <c r="B24" s="30" t="s">
        <v>70</v>
      </c>
      <c r="C24" s="14">
        <v>4380506000</v>
      </c>
      <c r="D24" s="14">
        <v>0</v>
      </c>
      <c r="E24" s="14">
        <v>0</v>
      </c>
      <c r="F24" s="14">
        <v>4380506000</v>
      </c>
      <c r="G24" s="14">
        <v>0</v>
      </c>
      <c r="H24" s="14">
        <v>4380506000</v>
      </c>
    </row>
    <row r="25" spans="1:8" x14ac:dyDescent="0.3">
      <c r="A25" s="1" t="s">
        <v>71</v>
      </c>
      <c r="B25" s="30" t="s">
        <v>72</v>
      </c>
      <c r="C25" s="14">
        <v>1175971000</v>
      </c>
      <c r="D25" s="14">
        <v>0</v>
      </c>
      <c r="E25" s="14">
        <v>0</v>
      </c>
      <c r="F25" s="14">
        <v>1175971000</v>
      </c>
      <c r="G25" s="14">
        <v>0</v>
      </c>
      <c r="H25" s="14">
        <v>1175971000</v>
      </c>
    </row>
    <row r="26" spans="1:8" x14ac:dyDescent="0.3">
      <c r="A26" s="1" t="s">
        <v>73</v>
      </c>
      <c r="B26" s="30" t="s">
        <v>550</v>
      </c>
      <c r="C26" s="14">
        <v>741327000</v>
      </c>
      <c r="D26" s="14">
        <v>0</v>
      </c>
      <c r="E26" s="14">
        <v>0</v>
      </c>
      <c r="F26" s="14">
        <v>741327000</v>
      </c>
      <c r="G26" s="14">
        <v>0</v>
      </c>
      <c r="H26" s="14">
        <v>741327000</v>
      </c>
    </row>
    <row r="27" spans="1:8" x14ac:dyDescent="0.3">
      <c r="A27" s="1" t="s">
        <v>75</v>
      </c>
      <c r="B27" s="30" t="s">
        <v>76</v>
      </c>
      <c r="C27" s="14">
        <v>434644000</v>
      </c>
      <c r="D27" s="14">
        <v>0</v>
      </c>
      <c r="E27" s="14">
        <v>0</v>
      </c>
      <c r="F27" s="14">
        <v>434644000</v>
      </c>
      <c r="G27" s="14">
        <v>0</v>
      </c>
      <c r="H27" s="14">
        <v>434644000</v>
      </c>
    </row>
    <row r="28" spans="1:8" x14ac:dyDescent="0.3">
      <c r="A28" s="1" t="s">
        <v>77</v>
      </c>
      <c r="B28" s="30" t="s">
        <v>78</v>
      </c>
      <c r="C28" s="14">
        <v>832980000</v>
      </c>
      <c r="D28" s="14">
        <v>0</v>
      </c>
      <c r="E28" s="14">
        <v>0</v>
      </c>
      <c r="F28" s="14">
        <v>832980000</v>
      </c>
      <c r="G28" s="14">
        <v>0</v>
      </c>
      <c r="H28" s="14">
        <v>832980000</v>
      </c>
    </row>
    <row r="29" spans="1:8" x14ac:dyDescent="0.3">
      <c r="A29" s="1" t="s">
        <v>79</v>
      </c>
      <c r="B29" s="30" t="s">
        <v>80</v>
      </c>
      <c r="C29" s="14">
        <v>832980000</v>
      </c>
      <c r="D29" s="14">
        <v>0</v>
      </c>
      <c r="E29" s="14">
        <v>0</v>
      </c>
      <c r="F29" s="14">
        <v>832980000</v>
      </c>
      <c r="G29" s="14">
        <v>0</v>
      </c>
      <c r="H29" s="14">
        <v>832980000</v>
      </c>
    </row>
    <row r="30" spans="1:8" x14ac:dyDescent="0.3">
      <c r="A30" s="1" t="s">
        <v>81</v>
      </c>
      <c r="B30" s="30" t="s">
        <v>536</v>
      </c>
      <c r="C30" s="14">
        <v>1139146000</v>
      </c>
      <c r="D30" s="14">
        <v>0</v>
      </c>
      <c r="E30" s="14">
        <v>0</v>
      </c>
      <c r="F30" s="14">
        <v>1139146000</v>
      </c>
      <c r="G30" s="14">
        <v>0</v>
      </c>
      <c r="H30" s="14">
        <v>1139146000</v>
      </c>
    </row>
    <row r="31" spans="1:8" x14ac:dyDescent="0.3">
      <c r="A31" s="1" t="s">
        <v>83</v>
      </c>
      <c r="B31" s="30" t="s">
        <v>551</v>
      </c>
      <c r="C31" s="14">
        <v>565405000</v>
      </c>
      <c r="D31" s="14">
        <v>0</v>
      </c>
      <c r="E31" s="14">
        <v>0</v>
      </c>
      <c r="F31" s="14">
        <v>565405000</v>
      </c>
      <c r="G31" s="14">
        <v>0</v>
      </c>
      <c r="H31" s="14">
        <v>565405000</v>
      </c>
    </row>
    <row r="32" spans="1:8" x14ac:dyDescent="0.3">
      <c r="A32" s="1" t="s">
        <v>85</v>
      </c>
      <c r="B32" s="30" t="s">
        <v>537</v>
      </c>
      <c r="C32" s="14">
        <v>573741000</v>
      </c>
      <c r="D32" s="14">
        <v>0</v>
      </c>
      <c r="E32" s="14">
        <v>0</v>
      </c>
      <c r="F32" s="14">
        <v>573741000</v>
      </c>
      <c r="G32" s="14">
        <v>0</v>
      </c>
      <c r="H32" s="14">
        <v>573741000</v>
      </c>
    </row>
    <row r="33" spans="1:8" x14ac:dyDescent="0.3">
      <c r="A33" s="1" t="s">
        <v>87</v>
      </c>
      <c r="B33" s="30" t="s">
        <v>459</v>
      </c>
      <c r="C33" s="14">
        <v>451317000</v>
      </c>
      <c r="D33" s="14">
        <v>0</v>
      </c>
      <c r="E33" s="14">
        <v>0</v>
      </c>
      <c r="F33" s="14">
        <v>451317000</v>
      </c>
      <c r="G33" s="14">
        <v>0</v>
      </c>
      <c r="H33" s="14">
        <v>451317000</v>
      </c>
    </row>
    <row r="34" spans="1:8" x14ac:dyDescent="0.3">
      <c r="A34" s="1" t="s">
        <v>89</v>
      </c>
      <c r="B34" s="30" t="s">
        <v>90</v>
      </c>
      <c r="C34" s="14">
        <v>451317000</v>
      </c>
      <c r="D34" s="14">
        <v>0</v>
      </c>
      <c r="E34" s="14">
        <v>0</v>
      </c>
      <c r="F34" s="14">
        <v>451317000</v>
      </c>
      <c r="G34" s="14">
        <v>0</v>
      </c>
      <c r="H34" s="14">
        <v>451317000</v>
      </c>
    </row>
    <row r="35" spans="1:8" x14ac:dyDescent="0.3">
      <c r="A35" s="1" t="s">
        <v>91</v>
      </c>
      <c r="B35" s="30" t="s">
        <v>92</v>
      </c>
      <c r="C35" s="14">
        <v>221425000</v>
      </c>
      <c r="D35" s="14">
        <v>0</v>
      </c>
      <c r="E35" s="14">
        <v>0</v>
      </c>
      <c r="F35" s="14">
        <v>221425000</v>
      </c>
      <c r="G35" s="14">
        <v>0</v>
      </c>
      <c r="H35" s="14">
        <v>221425000</v>
      </c>
    </row>
    <row r="36" spans="1:8" x14ac:dyDescent="0.3">
      <c r="A36" s="1" t="s">
        <v>93</v>
      </c>
      <c r="B36" s="30" t="s">
        <v>94</v>
      </c>
      <c r="C36" s="14">
        <v>221425000</v>
      </c>
      <c r="D36" s="14">
        <v>0</v>
      </c>
      <c r="E36" s="14">
        <v>0</v>
      </c>
      <c r="F36" s="14">
        <v>221425000</v>
      </c>
      <c r="G36" s="14">
        <v>0</v>
      </c>
      <c r="H36" s="14">
        <v>221425000</v>
      </c>
    </row>
    <row r="37" spans="1:8" x14ac:dyDescent="0.3">
      <c r="A37" s="1" t="s">
        <v>95</v>
      </c>
      <c r="B37" s="30" t="s">
        <v>96</v>
      </c>
      <c r="C37" s="14">
        <v>338493000</v>
      </c>
      <c r="D37" s="14">
        <v>0</v>
      </c>
      <c r="E37" s="14">
        <v>0</v>
      </c>
      <c r="F37" s="14">
        <v>338493000</v>
      </c>
      <c r="G37" s="14">
        <v>0</v>
      </c>
      <c r="H37" s="14">
        <v>338493000</v>
      </c>
    </row>
    <row r="38" spans="1:8" x14ac:dyDescent="0.3">
      <c r="A38" s="1" t="s">
        <v>97</v>
      </c>
      <c r="B38" s="30" t="s">
        <v>98</v>
      </c>
      <c r="C38" s="14">
        <v>338493000</v>
      </c>
      <c r="D38" s="14">
        <v>0</v>
      </c>
      <c r="E38" s="14">
        <v>0</v>
      </c>
      <c r="F38" s="14">
        <v>338493000</v>
      </c>
      <c r="G38" s="14">
        <v>0</v>
      </c>
      <c r="H38" s="14">
        <v>338493000</v>
      </c>
    </row>
    <row r="39" spans="1:8" x14ac:dyDescent="0.3">
      <c r="A39" s="1" t="s">
        <v>99</v>
      </c>
      <c r="B39" s="30" t="s">
        <v>100</v>
      </c>
      <c r="C39" s="14">
        <v>56417000</v>
      </c>
      <c r="D39" s="14">
        <v>0</v>
      </c>
      <c r="E39" s="14">
        <v>0</v>
      </c>
      <c r="F39" s="14">
        <v>56417000</v>
      </c>
      <c r="G39" s="14">
        <v>0</v>
      </c>
      <c r="H39" s="14">
        <v>56417000</v>
      </c>
    </row>
    <row r="40" spans="1:8" x14ac:dyDescent="0.3">
      <c r="A40" s="1" t="s">
        <v>101</v>
      </c>
      <c r="B40" s="30" t="s">
        <v>102</v>
      </c>
      <c r="C40" s="14">
        <v>56417000</v>
      </c>
      <c r="D40" s="14">
        <v>0</v>
      </c>
      <c r="E40" s="14">
        <v>0</v>
      </c>
      <c r="F40" s="14">
        <v>56417000</v>
      </c>
      <c r="G40" s="14">
        <v>0</v>
      </c>
      <c r="H40" s="14">
        <v>56417000</v>
      </c>
    </row>
    <row r="41" spans="1:8" x14ac:dyDescent="0.3">
      <c r="A41" s="1" t="s">
        <v>103</v>
      </c>
      <c r="B41" s="30" t="s">
        <v>104</v>
      </c>
      <c r="C41" s="14">
        <v>56417000</v>
      </c>
      <c r="D41" s="14">
        <v>0</v>
      </c>
      <c r="E41" s="14">
        <v>0</v>
      </c>
      <c r="F41" s="14">
        <v>56417000</v>
      </c>
      <c r="G41" s="14">
        <v>0</v>
      </c>
      <c r="H41" s="14">
        <v>56417000</v>
      </c>
    </row>
    <row r="42" spans="1:8" x14ac:dyDescent="0.3">
      <c r="A42" s="1" t="s">
        <v>105</v>
      </c>
      <c r="B42" s="30" t="s">
        <v>106</v>
      </c>
      <c r="C42" s="14">
        <v>56417000</v>
      </c>
      <c r="D42" s="14">
        <v>0</v>
      </c>
      <c r="E42" s="14">
        <v>0</v>
      </c>
      <c r="F42" s="14">
        <v>56417000</v>
      </c>
      <c r="G42" s="14">
        <v>0</v>
      </c>
      <c r="H42" s="14">
        <v>56417000</v>
      </c>
    </row>
    <row r="43" spans="1:8" x14ac:dyDescent="0.3">
      <c r="A43" s="1" t="s">
        <v>107</v>
      </c>
      <c r="B43" s="30" t="s">
        <v>108</v>
      </c>
      <c r="C43" s="14">
        <v>108340000</v>
      </c>
      <c r="D43" s="14">
        <v>0</v>
      </c>
      <c r="E43" s="14">
        <v>0</v>
      </c>
      <c r="F43" s="14">
        <v>108340000</v>
      </c>
      <c r="G43" s="14">
        <v>0</v>
      </c>
      <c r="H43" s="14">
        <v>108340000</v>
      </c>
    </row>
    <row r="44" spans="1:8" x14ac:dyDescent="0.3">
      <c r="A44" s="1" t="s">
        <v>109</v>
      </c>
      <c r="B44" s="30" t="s">
        <v>110</v>
      </c>
      <c r="C44" s="14">
        <v>108340000</v>
      </c>
      <c r="D44" s="14">
        <v>0</v>
      </c>
      <c r="E44" s="14">
        <v>0</v>
      </c>
      <c r="F44" s="14">
        <v>108340000</v>
      </c>
      <c r="G44" s="14">
        <v>0</v>
      </c>
      <c r="H44" s="14">
        <v>108340000</v>
      </c>
    </row>
    <row r="45" spans="1:8" x14ac:dyDescent="0.3">
      <c r="A45" s="1" t="s">
        <v>111</v>
      </c>
      <c r="B45" s="30" t="s">
        <v>112</v>
      </c>
      <c r="C45" s="14">
        <v>560666000</v>
      </c>
      <c r="D45" s="14">
        <v>0</v>
      </c>
      <c r="E45" s="14">
        <v>0</v>
      </c>
      <c r="F45" s="14">
        <v>560666000</v>
      </c>
      <c r="G45" s="14">
        <v>0</v>
      </c>
      <c r="H45" s="14">
        <v>560666000</v>
      </c>
    </row>
    <row r="46" spans="1:8" x14ac:dyDescent="0.3">
      <c r="A46" s="1" t="s">
        <v>113</v>
      </c>
      <c r="B46" s="30" t="s">
        <v>460</v>
      </c>
      <c r="C46" s="14">
        <v>393612000</v>
      </c>
      <c r="D46" s="14">
        <v>0</v>
      </c>
      <c r="E46" s="14">
        <v>0</v>
      </c>
      <c r="F46" s="14">
        <v>393612000</v>
      </c>
      <c r="G46" s="14">
        <v>0</v>
      </c>
      <c r="H46" s="14">
        <v>393612000</v>
      </c>
    </row>
    <row r="47" spans="1:8" x14ac:dyDescent="0.3">
      <c r="A47" s="1" t="s">
        <v>115</v>
      </c>
      <c r="B47" s="30" t="s">
        <v>461</v>
      </c>
      <c r="C47" s="14">
        <v>35330000</v>
      </c>
      <c r="D47" s="14">
        <v>0</v>
      </c>
      <c r="E47" s="14">
        <v>0</v>
      </c>
      <c r="F47" s="14">
        <v>35330000</v>
      </c>
      <c r="G47" s="14">
        <v>0</v>
      </c>
      <c r="H47" s="14">
        <v>35330000</v>
      </c>
    </row>
    <row r="48" spans="1:8" x14ac:dyDescent="0.3">
      <c r="A48" s="1" t="s">
        <v>117</v>
      </c>
      <c r="B48" s="30" t="s">
        <v>552</v>
      </c>
      <c r="C48" s="14">
        <v>125636000</v>
      </c>
      <c r="D48" s="14">
        <v>0</v>
      </c>
      <c r="E48" s="14">
        <v>0</v>
      </c>
      <c r="F48" s="14">
        <v>125636000</v>
      </c>
      <c r="G48" s="14">
        <v>0</v>
      </c>
      <c r="H48" s="14">
        <v>125636000</v>
      </c>
    </row>
    <row r="49" spans="1:9" x14ac:dyDescent="0.3">
      <c r="A49" s="1" t="s">
        <v>119</v>
      </c>
      <c r="B49" s="30" t="s">
        <v>120</v>
      </c>
      <c r="C49" s="14">
        <v>6088000</v>
      </c>
      <c r="D49" s="14">
        <v>0</v>
      </c>
      <c r="E49" s="14">
        <v>0</v>
      </c>
      <c r="F49" s="14">
        <v>6088000</v>
      </c>
      <c r="G49" s="14">
        <v>0</v>
      </c>
      <c r="H49" s="14">
        <v>6088000</v>
      </c>
    </row>
    <row r="50" spans="1:9" s="19" customFormat="1" x14ac:dyDescent="0.3">
      <c r="A50" s="21"/>
      <c r="B50" s="30" t="s">
        <v>462</v>
      </c>
      <c r="C50" s="18">
        <v>12102969000</v>
      </c>
      <c r="D50" s="18">
        <v>0</v>
      </c>
      <c r="E50" s="18">
        <v>-1180000</v>
      </c>
      <c r="F50" s="18">
        <v>12101789000</v>
      </c>
      <c r="G50" s="18">
        <v>0</v>
      </c>
      <c r="H50" s="18">
        <v>12101789000</v>
      </c>
    </row>
    <row r="51" spans="1:9" x14ac:dyDescent="0.3">
      <c r="A51" s="1" t="s">
        <v>122</v>
      </c>
      <c r="B51" s="30" t="s">
        <v>441</v>
      </c>
      <c r="C51" s="14">
        <v>138951000</v>
      </c>
      <c r="D51" s="14">
        <v>0</v>
      </c>
      <c r="E51" s="14">
        <v>20000000</v>
      </c>
      <c r="F51" s="14">
        <v>158951000</v>
      </c>
      <c r="G51" s="14">
        <v>0</v>
      </c>
      <c r="H51" s="14">
        <v>158951000</v>
      </c>
    </row>
    <row r="52" spans="1:9" x14ac:dyDescent="0.3">
      <c r="A52" s="1" t="s">
        <v>124</v>
      </c>
      <c r="B52" s="30" t="s">
        <v>125</v>
      </c>
      <c r="C52" s="14">
        <v>138951000</v>
      </c>
      <c r="D52" s="14">
        <v>0</v>
      </c>
      <c r="E52" s="14">
        <v>20000000</v>
      </c>
      <c r="F52" s="14">
        <v>158951000</v>
      </c>
      <c r="G52" s="14">
        <v>0</v>
      </c>
      <c r="H52" s="14">
        <v>158951000</v>
      </c>
    </row>
    <row r="53" spans="1:9" x14ac:dyDescent="0.3">
      <c r="A53" s="1" t="s">
        <v>126</v>
      </c>
      <c r="B53" s="30" t="s">
        <v>127</v>
      </c>
      <c r="C53" s="14">
        <v>138951000</v>
      </c>
      <c r="D53" s="14">
        <v>0</v>
      </c>
      <c r="E53" s="14">
        <v>20000000</v>
      </c>
      <c r="F53" s="14">
        <v>158951000</v>
      </c>
      <c r="G53" s="14">
        <v>0</v>
      </c>
      <c r="H53" s="14">
        <v>158951000</v>
      </c>
    </row>
    <row r="54" spans="1:9" x14ac:dyDescent="0.3">
      <c r="A54" s="1" t="s">
        <v>128</v>
      </c>
      <c r="B54" s="30" t="s">
        <v>463</v>
      </c>
      <c r="C54" s="14">
        <v>0</v>
      </c>
      <c r="D54" s="14">
        <v>0</v>
      </c>
      <c r="E54" s="14">
        <v>20000000</v>
      </c>
      <c r="F54" s="14">
        <v>20000000</v>
      </c>
      <c r="G54" s="14">
        <v>0</v>
      </c>
      <c r="H54" s="14">
        <v>20000000</v>
      </c>
    </row>
    <row r="55" spans="1:9" x14ac:dyDescent="0.3">
      <c r="A55" s="1" t="s">
        <v>130</v>
      </c>
      <c r="B55" s="30" t="s">
        <v>131</v>
      </c>
      <c r="C55" s="14">
        <v>45000000</v>
      </c>
      <c r="D55" s="14">
        <v>0</v>
      </c>
      <c r="E55" s="14">
        <v>20000000</v>
      </c>
      <c r="F55" s="14">
        <v>65000000</v>
      </c>
      <c r="G55" s="14">
        <v>0</v>
      </c>
      <c r="H55" s="14">
        <v>65000000</v>
      </c>
    </row>
    <row r="56" spans="1:9" x14ac:dyDescent="0.3">
      <c r="A56" s="1" t="s">
        <v>132</v>
      </c>
      <c r="B56" s="30" t="s">
        <v>439</v>
      </c>
      <c r="C56" s="14">
        <v>0</v>
      </c>
      <c r="D56" s="14">
        <v>0</v>
      </c>
      <c r="E56" s="14">
        <v>5000000</v>
      </c>
      <c r="F56" s="14">
        <v>5000000</v>
      </c>
      <c r="G56" s="14">
        <v>0</v>
      </c>
      <c r="H56" s="14">
        <v>5000000</v>
      </c>
    </row>
    <row r="57" spans="1:9" x14ac:dyDescent="0.3">
      <c r="A57" s="1" t="s">
        <v>134</v>
      </c>
      <c r="B57" s="30" t="s">
        <v>135</v>
      </c>
      <c r="C57" s="14">
        <v>93951000</v>
      </c>
      <c r="D57" s="14">
        <v>0</v>
      </c>
      <c r="E57" s="14">
        <v>-25000000</v>
      </c>
      <c r="F57" s="14">
        <v>68951000</v>
      </c>
      <c r="G57" s="14">
        <v>0</v>
      </c>
      <c r="H57" s="14">
        <v>68951000</v>
      </c>
    </row>
    <row r="58" spans="1:9" x14ac:dyDescent="0.3">
      <c r="A58" s="1" t="s">
        <v>136</v>
      </c>
      <c r="B58" s="30" t="s">
        <v>137</v>
      </c>
      <c r="C58" s="14">
        <v>11964018000</v>
      </c>
      <c r="D58" s="14">
        <v>0</v>
      </c>
      <c r="E58" s="14">
        <v>-21180000</v>
      </c>
      <c r="F58" s="14">
        <v>11942838000</v>
      </c>
      <c r="G58" s="14">
        <v>0</v>
      </c>
      <c r="H58" s="14">
        <v>11942838000</v>
      </c>
    </row>
    <row r="59" spans="1:9" x14ac:dyDescent="0.3">
      <c r="A59" s="1" t="s">
        <v>138</v>
      </c>
      <c r="B59" s="30" t="s">
        <v>139</v>
      </c>
      <c r="C59" s="14">
        <v>669994000</v>
      </c>
      <c r="D59" s="14">
        <v>0</v>
      </c>
      <c r="E59" s="14">
        <v>-17013000</v>
      </c>
      <c r="F59" s="14">
        <v>652981000</v>
      </c>
      <c r="G59" s="14">
        <v>0</v>
      </c>
      <c r="H59" s="14">
        <v>652981000</v>
      </c>
    </row>
    <row r="60" spans="1:9" x14ac:dyDescent="0.3">
      <c r="A60" s="1" t="s">
        <v>140</v>
      </c>
      <c r="B60" s="30" t="s">
        <v>141</v>
      </c>
      <c r="C60" s="14">
        <v>62906000</v>
      </c>
      <c r="D60" s="14">
        <v>0</v>
      </c>
      <c r="E60" s="14">
        <v>8291254</v>
      </c>
      <c r="F60" s="14">
        <v>71197254</v>
      </c>
      <c r="G60" s="14">
        <v>0</v>
      </c>
      <c r="H60" s="14">
        <v>71197254</v>
      </c>
    </row>
    <row r="61" spans="1:9" x14ac:dyDescent="0.3">
      <c r="A61" s="1" t="s">
        <v>142</v>
      </c>
      <c r="B61" s="30" t="s">
        <v>464</v>
      </c>
      <c r="C61" s="14">
        <v>56000000</v>
      </c>
      <c r="D61" s="14">
        <v>0</v>
      </c>
      <c r="E61" s="14">
        <v>-17906933</v>
      </c>
      <c r="F61" s="14">
        <v>38093067</v>
      </c>
      <c r="G61" s="14">
        <v>0</v>
      </c>
      <c r="H61" s="14">
        <v>38093067</v>
      </c>
      <c r="I61" s="29"/>
    </row>
    <row r="62" spans="1:9" x14ac:dyDescent="0.3">
      <c r="A62" s="1" t="s">
        <v>144</v>
      </c>
      <c r="B62" s="30" t="s">
        <v>440</v>
      </c>
      <c r="C62" s="14">
        <v>978000</v>
      </c>
      <c r="D62" s="14">
        <v>0</v>
      </c>
      <c r="E62" s="14">
        <v>4050254</v>
      </c>
      <c r="F62" s="14">
        <v>5028254</v>
      </c>
      <c r="G62" s="14">
        <v>0</v>
      </c>
      <c r="H62" s="14">
        <v>5028254</v>
      </c>
    </row>
    <row r="63" spans="1:9" x14ac:dyDescent="0.3">
      <c r="A63" s="1" t="s">
        <v>146</v>
      </c>
      <c r="B63" s="30" t="s">
        <v>442</v>
      </c>
      <c r="C63" s="14">
        <v>5928000</v>
      </c>
      <c r="D63" s="14">
        <v>0</v>
      </c>
      <c r="E63" s="14">
        <v>22147933</v>
      </c>
      <c r="F63" s="14">
        <v>28075933</v>
      </c>
      <c r="G63" s="14">
        <v>0</v>
      </c>
      <c r="H63" s="14">
        <v>28075933</v>
      </c>
    </row>
    <row r="64" spans="1:9" x14ac:dyDescent="0.3">
      <c r="A64" s="1" t="s">
        <v>148</v>
      </c>
      <c r="B64" s="30" t="s">
        <v>149</v>
      </c>
      <c r="C64" s="14">
        <v>570396000</v>
      </c>
      <c r="D64" s="14">
        <v>0</v>
      </c>
      <c r="E64" s="14">
        <v>-25304254</v>
      </c>
      <c r="F64" s="14">
        <v>545091746</v>
      </c>
      <c r="G64" s="14">
        <v>0</v>
      </c>
      <c r="H64" s="14">
        <v>545091746</v>
      </c>
      <c r="I64" s="29"/>
    </row>
    <row r="65" spans="1:10" x14ac:dyDescent="0.3">
      <c r="A65" s="1" t="s">
        <v>150</v>
      </c>
      <c r="B65" s="30" t="s">
        <v>538</v>
      </c>
      <c r="C65" s="14">
        <v>20257000</v>
      </c>
      <c r="D65" s="14">
        <v>0</v>
      </c>
      <c r="E65" s="14">
        <v>0</v>
      </c>
      <c r="F65" s="14">
        <v>20257000</v>
      </c>
      <c r="G65" s="14">
        <v>0</v>
      </c>
      <c r="H65" s="14">
        <v>20257000</v>
      </c>
    </row>
    <row r="66" spans="1:10" x14ac:dyDescent="0.3">
      <c r="A66" s="1" t="s">
        <v>152</v>
      </c>
      <c r="B66" s="30" t="s">
        <v>153</v>
      </c>
      <c r="C66" s="14">
        <v>100846000</v>
      </c>
      <c r="D66" s="14">
        <v>0</v>
      </c>
      <c r="E66" s="14">
        <v>-8316666</v>
      </c>
      <c r="F66" s="14">
        <v>92529334</v>
      </c>
      <c r="G66" s="14">
        <v>0</v>
      </c>
      <c r="H66" s="14">
        <v>92529334</v>
      </c>
    </row>
    <row r="67" spans="1:10" x14ac:dyDescent="0.3">
      <c r="A67" s="1" t="s">
        <v>154</v>
      </c>
      <c r="B67" s="30" t="s">
        <v>465</v>
      </c>
      <c r="C67" s="14">
        <v>83872000</v>
      </c>
      <c r="D67" s="14">
        <v>0</v>
      </c>
      <c r="E67" s="14">
        <v>-14869600</v>
      </c>
      <c r="F67" s="14">
        <v>69002400</v>
      </c>
      <c r="G67" s="14">
        <v>0</v>
      </c>
      <c r="H67" s="14">
        <v>69002400</v>
      </c>
    </row>
    <row r="68" spans="1:10" x14ac:dyDescent="0.3">
      <c r="A68" s="1" t="s">
        <v>156</v>
      </c>
      <c r="B68" s="30" t="s">
        <v>449</v>
      </c>
      <c r="C68" s="14">
        <v>19386000</v>
      </c>
      <c r="D68" s="14">
        <v>0</v>
      </c>
      <c r="E68" s="14">
        <f>+D68</f>
        <v>0</v>
      </c>
      <c r="F68" s="14">
        <f>+C68+D68</f>
        <v>19386000</v>
      </c>
      <c r="G68" s="14">
        <v>0</v>
      </c>
      <c r="H68" s="14">
        <f>+E68+F68</f>
        <v>19386000</v>
      </c>
    </row>
    <row r="69" spans="1:10" x14ac:dyDescent="0.3">
      <c r="A69" s="1" t="s">
        <v>158</v>
      </c>
      <c r="B69" s="30" t="s">
        <v>159</v>
      </c>
      <c r="C69" s="14">
        <v>22024000</v>
      </c>
      <c r="D69" s="14">
        <v>0</v>
      </c>
      <c r="E69" s="14">
        <v>5146580</v>
      </c>
      <c r="F69" s="14">
        <v>27170580</v>
      </c>
      <c r="G69" s="14">
        <v>0</v>
      </c>
      <c r="H69" s="14">
        <v>27170580</v>
      </c>
    </row>
    <row r="70" spans="1:10" x14ac:dyDescent="0.3">
      <c r="A70" s="1" t="s">
        <v>160</v>
      </c>
      <c r="B70" s="30" t="s">
        <v>450</v>
      </c>
      <c r="C70" s="14">
        <v>306196000</v>
      </c>
      <c r="D70" s="14">
        <v>0</v>
      </c>
      <c r="E70" s="14">
        <f>+D70</f>
        <v>0</v>
      </c>
      <c r="F70" s="14">
        <f>+C70+D70</f>
        <v>306196000</v>
      </c>
      <c r="G70" s="14">
        <v>0</v>
      </c>
      <c r="H70" s="14">
        <f>+E70+F70</f>
        <v>306196000</v>
      </c>
      <c r="J70" s="29"/>
    </row>
    <row r="71" spans="1:10" x14ac:dyDescent="0.3">
      <c r="A71" s="1" t="s">
        <v>162</v>
      </c>
      <c r="B71" s="30" t="s">
        <v>163</v>
      </c>
      <c r="C71" s="14">
        <v>416000</v>
      </c>
      <c r="D71" s="14">
        <v>0</v>
      </c>
      <c r="E71" s="14">
        <v>50563199</v>
      </c>
      <c r="F71" s="14">
        <v>50979199</v>
      </c>
      <c r="G71" s="14">
        <v>0</v>
      </c>
      <c r="H71" s="14">
        <v>50979199</v>
      </c>
    </row>
    <row r="72" spans="1:10" x14ac:dyDescent="0.3">
      <c r="A72" s="1" t="s">
        <v>164</v>
      </c>
      <c r="B72" s="30" t="s">
        <v>165</v>
      </c>
      <c r="C72" s="14">
        <v>17399000</v>
      </c>
      <c r="D72" s="14">
        <v>0</v>
      </c>
      <c r="E72" s="14">
        <v>-10000000</v>
      </c>
      <c r="F72" s="14">
        <v>7399000</v>
      </c>
      <c r="G72" s="14">
        <v>0</v>
      </c>
      <c r="H72" s="14">
        <v>7399000</v>
      </c>
    </row>
    <row r="73" spans="1:10" x14ac:dyDescent="0.3">
      <c r="A73" s="1" t="s">
        <v>166</v>
      </c>
      <c r="B73" s="30" t="s">
        <v>451</v>
      </c>
      <c r="C73" s="14">
        <v>36692000</v>
      </c>
      <c r="D73" s="14">
        <v>0</v>
      </c>
      <c r="E73" s="14">
        <v>0</v>
      </c>
      <c r="F73" s="14">
        <v>36692000</v>
      </c>
      <c r="G73" s="14">
        <v>0</v>
      </c>
      <c r="H73" s="14">
        <v>36692000</v>
      </c>
    </row>
    <row r="74" spans="1:10" x14ac:dyDescent="0.3">
      <c r="A74" s="1" t="s">
        <v>168</v>
      </c>
      <c r="B74" s="30" t="s">
        <v>452</v>
      </c>
      <c r="C74" s="14">
        <v>36692000</v>
      </c>
      <c r="D74" s="14">
        <v>0</v>
      </c>
      <c r="E74" s="14">
        <v>0</v>
      </c>
      <c r="F74" s="14">
        <v>36692000</v>
      </c>
      <c r="G74" s="14">
        <v>0</v>
      </c>
      <c r="H74" s="14">
        <v>36692000</v>
      </c>
    </row>
    <row r="75" spans="1:10" x14ac:dyDescent="0.3">
      <c r="A75" s="1" t="s">
        <v>170</v>
      </c>
      <c r="B75" s="30" t="s">
        <v>453</v>
      </c>
      <c r="C75" s="14">
        <v>11294024000</v>
      </c>
      <c r="D75" s="14">
        <v>0</v>
      </c>
      <c r="E75" s="14">
        <v>-4167000</v>
      </c>
      <c r="F75" s="14">
        <v>11289857000</v>
      </c>
      <c r="G75" s="14">
        <v>0</v>
      </c>
      <c r="H75" s="14">
        <v>11289857000</v>
      </c>
    </row>
    <row r="76" spans="1:10" x14ac:dyDescent="0.3">
      <c r="A76" s="1" t="s">
        <v>172</v>
      </c>
      <c r="B76" s="30" t="s">
        <v>466</v>
      </c>
      <c r="C76" s="14">
        <v>146167000</v>
      </c>
      <c r="D76" s="14">
        <v>0</v>
      </c>
      <c r="E76" s="14">
        <v>0</v>
      </c>
      <c r="F76" s="14">
        <v>146167000</v>
      </c>
      <c r="G76" s="14">
        <v>0</v>
      </c>
      <c r="H76" s="14">
        <v>146167000</v>
      </c>
    </row>
    <row r="77" spans="1:10" x14ac:dyDescent="0.3">
      <c r="A77" s="1" t="s">
        <v>174</v>
      </c>
      <c r="B77" s="30" t="s">
        <v>539</v>
      </c>
      <c r="C77" s="14">
        <v>146167000</v>
      </c>
      <c r="D77" s="14">
        <v>0</v>
      </c>
      <c r="E77" s="14">
        <v>0</v>
      </c>
      <c r="F77" s="14">
        <v>146167000</v>
      </c>
      <c r="G77" s="14">
        <v>0</v>
      </c>
      <c r="H77" s="14">
        <v>146167000</v>
      </c>
    </row>
    <row r="78" spans="1:10" x14ac:dyDescent="0.3">
      <c r="A78" s="1" t="s">
        <v>176</v>
      </c>
      <c r="B78" s="30" t="s">
        <v>454</v>
      </c>
      <c r="C78" s="14">
        <v>146167000</v>
      </c>
      <c r="D78" s="14">
        <v>0</v>
      </c>
      <c r="E78" s="14">
        <v>0</v>
      </c>
      <c r="F78" s="14">
        <v>146167000</v>
      </c>
      <c r="G78" s="14">
        <v>0</v>
      </c>
      <c r="H78" s="14">
        <v>146167000</v>
      </c>
    </row>
    <row r="79" spans="1:10" x14ac:dyDescent="0.3">
      <c r="A79" s="1" t="s">
        <v>178</v>
      </c>
      <c r="B79" s="30" t="s">
        <v>179</v>
      </c>
      <c r="C79" s="14">
        <v>2781940000</v>
      </c>
      <c r="D79" s="14">
        <v>0</v>
      </c>
      <c r="E79" s="14">
        <v>-490389570</v>
      </c>
      <c r="F79" s="14">
        <v>2291550430</v>
      </c>
      <c r="G79" s="14">
        <v>0</v>
      </c>
      <c r="H79" s="14">
        <v>2291550430</v>
      </c>
    </row>
    <row r="80" spans="1:10" x14ac:dyDescent="0.3">
      <c r="A80" s="1" t="s">
        <v>180</v>
      </c>
      <c r="B80" s="30" t="s">
        <v>181</v>
      </c>
      <c r="C80" s="14">
        <v>553161000</v>
      </c>
      <c r="D80" s="14">
        <v>0</v>
      </c>
      <c r="E80" s="14">
        <v>-437436000</v>
      </c>
      <c r="F80" s="14">
        <v>115725000</v>
      </c>
      <c r="G80" s="14">
        <v>0</v>
      </c>
      <c r="H80" s="14">
        <v>115725000</v>
      </c>
    </row>
    <row r="81" spans="1:8" x14ac:dyDescent="0.3">
      <c r="A81" s="1" t="s">
        <v>182</v>
      </c>
      <c r="B81" s="30" t="s">
        <v>532</v>
      </c>
      <c r="C81" s="14">
        <v>80280000</v>
      </c>
      <c r="D81" s="14">
        <v>0</v>
      </c>
      <c r="E81" s="14">
        <v>-66900000</v>
      </c>
      <c r="F81" s="14">
        <v>13380000</v>
      </c>
      <c r="G81" s="14">
        <v>0</v>
      </c>
      <c r="H81" s="14">
        <v>13380000</v>
      </c>
    </row>
    <row r="82" spans="1:8" x14ac:dyDescent="0.3">
      <c r="A82" s="1" t="s">
        <v>184</v>
      </c>
      <c r="B82" s="30" t="s">
        <v>467</v>
      </c>
      <c r="C82" s="14">
        <v>151153000</v>
      </c>
      <c r="D82" s="14">
        <v>0</v>
      </c>
      <c r="E82" s="14">
        <v>-127454000</v>
      </c>
      <c r="F82" s="14">
        <v>23699000</v>
      </c>
      <c r="G82" s="14">
        <v>0</v>
      </c>
      <c r="H82" s="14">
        <v>23699000</v>
      </c>
    </row>
    <row r="83" spans="1:8" x14ac:dyDescent="0.3">
      <c r="A83" s="1" t="s">
        <v>186</v>
      </c>
      <c r="B83" s="30" t="s">
        <v>187</v>
      </c>
      <c r="C83" s="14">
        <v>230238000</v>
      </c>
      <c r="D83" s="14">
        <v>0</v>
      </c>
      <c r="E83" s="14">
        <v>-191865000</v>
      </c>
      <c r="F83" s="14">
        <v>38373000</v>
      </c>
      <c r="G83" s="14">
        <v>0</v>
      </c>
      <c r="H83" s="14">
        <v>38373000</v>
      </c>
    </row>
    <row r="84" spans="1:8" x14ac:dyDescent="0.3">
      <c r="A84" s="1" t="s">
        <v>188</v>
      </c>
      <c r="B84" s="30" t="s">
        <v>189</v>
      </c>
      <c r="C84" s="14">
        <v>27059000</v>
      </c>
      <c r="D84" s="14">
        <v>0</v>
      </c>
      <c r="E84" s="14">
        <v>0</v>
      </c>
      <c r="F84" s="14">
        <v>27059000</v>
      </c>
      <c r="G84" s="14">
        <v>0</v>
      </c>
      <c r="H84" s="14">
        <v>27059000</v>
      </c>
    </row>
    <row r="85" spans="1:8" x14ac:dyDescent="0.3">
      <c r="A85" s="1" t="s">
        <v>190</v>
      </c>
      <c r="B85" s="30" t="s">
        <v>455</v>
      </c>
      <c r="C85" s="14">
        <v>2969000</v>
      </c>
      <c r="D85" s="14">
        <v>0</v>
      </c>
      <c r="E85" s="14">
        <v>0</v>
      </c>
      <c r="F85" s="14">
        <v>2969000</v>
      </c>
      <c r="G85" s="14">
        <v>0</v>
      </c>
      <c r="H85" s="14">
        <v>2969000</v>
      </c>
    </row>
    <row r="86" spans="1:8" x14ac:dyDescent="0.3">
      <c r="A86" s="1" t="s">
        <v>192</v>
      </c>
      <c r="B86" s="30" t="s">
        <v>193</v>
      </c>
      <c r="C86" s="14">
        <v>61462000</v>
      </c>
      <c r="D86" s="14">
        <v>0</v>
      </c>
      <c r="E86" s="14">
        <v>-51217000</v>
      </c>
      <c r="F86" s="14">
        <v>10245000</v>
      </c>
      <c r="G86" s="14">
        <v>0</v>
      </c>
      <c r="H86" s="14">
        <v>10245000</v>
      </c>
    </row>
    <row r="87" spans="1:8" x14ac:dyDescent="0.3">
      <c r="A87" s="1" t="s">
        <v>194</v>
      </c>
      <c r="B87" s="30" t="s">
        <v>195</v>
      </c>
      <c r="C87" s="14">
        <v>251169000</v>
      </c>
      <c r="D87" s="14">
        <v>0</v>
      </c>
      <c r="E87" s="14">
        <v>0</v>
      </c>
      <c r="F87" s="14">
        <v>251169000</v>
      </c>
      <c r="G87" s="14">
        <v>0</v>
      </c>
      <c r="H87" s="14">
        <v>251169000</v>
      </c>
    </row>
    <row r="88" spans="1:8" x14ac:dyDescent="0.3">
      <c r="A88" s="1" t="s">
        <v>196</v>
      </c>
      <c r="B88" s="30" t="s">
        <v>468</v>
      </c>
      <c r="C88" s="14">
        <v>0</v>
      </c>
      <c r="D88" s="14">
        <v>0</v>
      </c>
      <c r="E88" s="14">
        <v>143069000</v>
      </c>
      <c r="F88" s="14">
        <v>143069000</v>
      </c>
      <c r="G88" s="14">
        <v>0</v>
      </c>
      <c r="H88" s="14">
        <v>143069000</v>
      </c>
    </row>
    <row r="89" spans="1:8" x14ac:dyDescent="0.3">
      <c r="A89" s="1" t="s">
        <v>198</v>
      </c>
      <c r="B89" s="30" t="s">
        <v>469</v>
      </c>
      <c r="C89" s="14">
        <v>65000000</v>
      </c>
      <c r="D89" s="14">
        <v>0</v>
      </c>
      <c r="E89" s="14">
        <v>-15000000</v>
      </c>
      <c r="F89" s="14">
        <v>50000000</v>
      </c>
      <c r="G89" s="14">
        <v>0</v>
      </c>
      <c r="H89" s="14">
        <v>50000000</v>
      </c>
    </row>
    <row r="90" spans="1:8" x14ac:dyDescent="0.3">
      <c r="A90" s="1" t="s">
        <v>200</v>
      </c>
      <c r="B90" s="30" t="s">
        <v>470</v>
      </c>
      <c r="C90" s="14">
        <v>186169000</v>
      </c>
      <c r="D90" s="14">
        <v>0</v>
      </c>
      <c r="E90" s="14">
        <v>-128069000</v>
      </c>
      <c r="F90" s="14">
        <v>58100000</v>
      </c>
      <c r="G90" s="14">
        <v>0</v>
      </c>
      <c r="H90" s="14">
        <v>58100000</v>
      </c>
    </row>
    <row r="91" spans="1:8" x14ac:dyDescent="0.3">
      <c r="A91" s="1" t="s">
        <v>202</v>
      </c>
      <c r="B91" s="30" t="s">
        <v>203</v>
      </c>
      <c r="C91" s="14">
        <v>1977610000</v>
      </c>
      <c r="D91" s="14">
        <v>0</v>
      </c>
      <c r="E91" s="14">
        <v>-52953570</v>
      </c>
      <c r="F91" s="14">
        <v>1924656430</v>
      </c>
      <c r="G91" s="14">
        <v>0</v>
      </c>
      <c r="H91" s="14">
        <v>1924656430</v>
      </c>
    </row>
    <row r="92" spans="1:8" x14ac:dyDescent="0.3">
      <c r="A92" s="1" t="s">
        <v>204</v>
      </c>
      <c r="B92" s="30" t="s">
        <v>471</v>
      </c>
      <c r="C92" s="14">
        <v>1269000000</v>
      </c>
      <c r="D92" s="14">
        <v>0</v>
      </c>
      <c r="E92" s="14">
        <v>-59960570</v>
      </c>
      <c r="F92" s="14">
        <v>1209039430</v>
      </c>
      <c r="G92" s="14">
        <v>0</v>
      </c>
      <c r="H92" s="14">
        <v>1209039430</v>
      </c>
    </row>
    <row r="93" spans="1:8" x14ac:dyDescent="0.3">
      <c r="A93" s="1" t="s">
        <v>206</v>
      </c>
      <c r="B93" s="30" t="s">
        <v>472</v>
      </c>
      <c r="C93" s="14">
        <v>19353000</v>
      </c>
      <c r="D93" s="14">
        <v>0</v>
      </c>
      <c r="E93" s="14">
        <v>7007000</v>
      </c>
      <c r="F93" s="14">
        <v>26360000</v>
      </c>
      <c r="G93" s="14">
        <v>0</v>
      </c>
      <c r="H93" s="14">
        <v>26360000</v>
      </c>
    </row>
    <row r="94" spans="1:8" x14ac:dyDescent="0.3">
      <c r="A94" s="1" t="s">
        <v>208</v>
      </c>
      <c r="B94" s="30" t="s">
        <v>209</v>
      </c>
      <c r="C94" s="14">
        <v>689257000</v>
      </c>
      <c r="D94" s="14">
        <v>0</v>
      </c>
      <c r="E94" s="14">
        <v>0</v>
      </c>
      <c r="F94" s="14">
        <v>689257000</v>
      </c>
      <c r="G94" s="14">
        <v>0</v>
      </c>
      <c r="H94" s="14">
        <v>689257000</v>
      </c>
    </row>
    <row r="95" spans="1:8" x14ac:dyDescent="0.3">
      <c r="A95" s="1" t="s">
        <v>210</v>
      </c>
      <c r="B95" s="30" t="s">
        <v>473</v>
      </c>
      <c r="C95" s="14">
        <v>7775112000</v>
      </c>
      <c r="D95" s="14">
        <v>0</v>
      </c>
      <c r="E95" s="14">
        <v>486222570</v>
      </c>
      <c r="F95" s="14">
        <v>8261334570</v>
      </c>
      <c r="G95" s="14">
        <v>0</v>
      </c>
      <c r="H95" s="14">
        <v>8261334570</v>
      </c>
    </row>
    <row r="96" spans="1:8" x14ac:dyDescent="0.3">
      <c r="A96" s="1" t="s">
        <v>212</v>
      </c>
      <c r="B96" s="30" t="s">
        <v>533</v>
      </c>
      <c r="C96" s="14">
        <v>818491000</v>
      </c>
      <c r="D96" s="14">
        <v>0</v>
      </c>
      <c r="E96" s="14">
        <v>393165000</v>
      </c>
      <c r="F96" s="14">
        <v>1211656000</v>
      </c>
      <c r="G96" s="14">
        <v>0</v>
      </c>
      <c r="H96" s="14">
        <v>1211656000</v>
      </c>
    </row>
    <row r="97" spans="1:8" x14ac:dyDescent="0.3">
      <c r="A97" s="1" t="s">
        <v>214</v>
      </c>
      <c r="B97" s="30" t="s">
        <v>474</v>
      </c>
      <c r="C97" s="14">
        <v>0</v>
      </c>
      <c r="D97" s="14">
        <v>0</v>
      </c>
      <c r="E97" s="14">
        <v>3000000</v>
      </c>
      <c r="F97" s="14">
        <v>3000000</v>
      </c>
      <c r="G97" s="14">
        <v>0</v>
      </c>
      <c r="H97" s="14">
        <v>3000000</v>
      </c>
    </row>
    <row r="98" spans="1:8" x14ac:dyDescent="0.3">
      <c r="A98" s="1" t="s">
        <v>216</v>
      </c>
      <c r="B98" s="30" t="s">
        <v>443</v>
      </c>
      <c r="C98" s="14">
        <v>818491000</v>
      </c>
      <c r="D98" s="14">
        <v>0</v>
      </c>
      <c r="E98" s="14">
        <v>390165000</v>
      </c>
      <c r="F98" s="14">
        <v>1208656000</v>
      </c>
      <c r="G98" s="14">
        <v>0</v>
      </c>
      <c r="H98" s="14">
        <v>1208656000</v>
      </c>
    </row>
    <row r="99" spans="1:8" x14ac:dyDescent="0.3">
      <c r="A99" s="1" t="s">
        <v>218</v>
      </c>
      <c r="B99" s="30" t="s">
        <v>219</v>
      </c>
      <c r="C99" s="14">
        <v>3874131000</v>
      </c>
      <c r="D99" s="14">
        <v>0</v>
      </c>
      <c r="E99" s="14">
        <v>-408545000</v>
      </c>
      <c r="F99" s="14">
        <v>3465586000</v>
      </c>
      <c r="G99" s="14">
        <v>0</v>
      </c>
      <c r="H99" s="14">
        <v>3465586000</v>
      </c>
    </row>
    <row r="100" spans="1:8" x14ac:dyDescent="0.3">
      <c r="A100" s="1" t="s">
        <v>220</v>
      </c>
      <c r="B100" s="30" t="s">
        <v>444</v>
      </c>
      <c r="C100" s="14">
        <v>1074832000</v>
      </c>
      <c r="D100" s="14">
        <v>0</v>
      </c>
      <c r="E100" s="14">
        <v>0</v>
      </c>
      <c r="F100" s="14">
        <v>1074832000</v>
      </c>
      <c r="G100" s="14">
        <v>0</v>
      </c>
      <c r="H100" s="14">
        <v>1074832000</v>
      </c>
    </row>
    <row r="101" spans="1:8" x14ac:dyDescent="0.3">
      <c r="A101" s="1" t="s">
        <v>222</v>
      </c>
      <c r="B101" s="30" t="s">
        <v>540</v>
      </c>
      <c r="C101" s="14">
        <v>6508000</v>
      </c>
      <c r="D101" s="14">
        <v>0</v>
      </c>
      <c r="E101" s="14">
        <v>0</v>
      </c>
      <c r="F101" s="14">
        <v>6508000</v>
      </c>
      <c r="G101" s="14">
        <v>0</v>
      </c>
      <c r="H101" s="14">
        <v>6508000</v>
      </c>
    </row>
    <row r="102" spans="1:8" x14ac:dyDescent="0.3">
      <c r="A102" s="1" t="s">
        <v>224</v>
      </c>
      <c r="B102" s="30" t="s">
        <v>541</v>
      </c>
      <c r="C102" s="14">
        <v>992568000</v>
      </c>
      <c r="D102" s="14">
        <v>0</v>
      </c>
      <c r="E102" s="14">
        <v>0</v>
      </c>
      <c r="F102" s="14">
        <v>992568000</v>
      </c>
      <c r="G102" s="14">
        <v>0</v>
      </c>
      <c r="H102" s="14">
        <v>992568000</v>
      </c>
    </row>
    <row r="103" spans="1:8" x14ac:dyDescent="0.3">
      <c r="A103" s="1" t="s">
        <v>226</v>
      </c>
      <c r="B103" s="30" t="s">
        <v>227</v>
      </c>
      <c r="C103" s="14">
        <v>1800223000</v>
      </c>
      <c r="D103" s="14">
        <v>0</v>
      </c>
      <c r="E103" s="14">
        <v>-408545000</v>
      </c>
      <c r="F103" s="14">
        <v>1391678000</v>
      </c>
      <c r="G103" s="14">
        <v>0</v>
      </c>
      <c r="H103" s="14">
        <v>1391678000</v>
      </c>
    </row>
    <row r="104" spans="1:8" x14ac:dyDescent="0.3">
      <c r="A104" s="1" t="s">
        <v>228</v>
      </c>
      <c r="B104" s="30" t="s">
        <v>475</v>
      </c>
      <c r="C104" s="14">
        <v>685848000</v>
      </c>
      <c r="D104" s="14">
        <v>0</v>
      </c>
      <c r="E104" s="14">
        <v>306454000</v>
      </c>
      <c r="F104" s="14">
        <v>992302000</v>
      </c>
      <c r="G104" s="14">
        <v>0</v>
      </c>
      <c r="H104" s="14">
        <v>992302000</v>
      </c>
    </row>
    <row r="105" spans="1:8" x14ac:dyDescent="0.3">
      <c r="A105" s="1" t="s">
        <v>230</v>
      </c>
      <c r="B105" s="30" t="s">
        <v>542</v>
      </c>
      <c r="C105" s="14">
        <v>154000000</v>
      </c>
      <c r="D105" s="14">
        <v>0</v>
      </c>
      <c r="E105" s="14">
        <v>0</v>
      </c>
      <c r="F105" s="14">
        <v>154000000</v>
      </c>
      <c r="G105" s="14">
        <v>0</v>
      </c>
      <c r="H105" s="14">
        <v>154000000</v>
      </c>
    </row>
    <row r="106" spans="1:8" x14ac:dyDescent="0.3">
      <c r="A106" s="1" t="s">
        <v>232</v>
      </c>
      <c r="B106" s="30" t="s">
        <v>233</v>
      </c>
      <c r="C106" s="14">
        <v>208294000</v>
      </c>
      <c r="D106" s="14">
        <v>0</v>
      </c>
      <c r="E106" s="14">
        <v>0</v>
      </c>
      <c r="F106" s="14">
        <v>208294000</v>
      </c>
      <c r="G106" s="14">
        <v>0</v>
      </c>
      <c r="H106" s="14">
        <v>208294000</v>
      </c>
    </row>
    <row r="107" spans="1:8" x14ac:dyDescent="0.3">
      <c r="A107" s="1" t="s">
        <v>234</v>
      </c>
      <c r="B107" s="30" t="s">
        <v>235</v>
      </c>
      <c r="C107" s="14">
        <v>10000000</v>
      </c>
      <c r="D107" s="14">
        <v>0</v>
      </c>
      <c r="E107" s="14">
        <v>0</v>
      </c>
      <c r="F107" s="14">
        <v>10000000</v>
      </c>
      <c r="G107" s="14">
        <v>0</v>
      </c>
      <c r="H107" s="14">
        <v>10000000</v>
      </c>
    </row>
    <row r="108" spans="1:8" x14ac:dyDescent="0.3">
      <c r="A108" s="1" t="s">
        <v>236</v>
      </c>
      <c r="B108" s="30" t="s">
        <v>237</v>
      </c>
      <c r="C108" s="14">
        <v>306454000</v>
      </c>
      <c r="D108" s="14">
        <v>0</v>
      </c>
      <c r="E108" s="14">
        <v>306454000</v>
      </c>
      <c r="F108" s="14">
        <v>612908000</v>
      </c>
      <c r="G108" s="14">
        <v>0</v>
      </c>
      <c r="H108" s="14">
        <v>612908000</v>
      </c>
    </row>
    <row r="109" spans="1:8" x14ac:dyDescent="0.3">
      <c r="A109" s="1" t="s">
        <v>238</v>
      </c>
      <c r="B109" s="30" t="s">
        <v>476</v>
      </c>
      <c r="C109" s="14">
        <v>7100000</v>
      </c>
      <c r="D109" s="14">
        <v>0</v>
      </c>
      <c r="E109" s="14">
        <v>0</v>
      </c>
      <c r="F109" s="14">
        <v>7100000</v>
      </c>
      <c r="G109" s="14">
        <v>0</v>
      </c>
      <c r="H109" s="14">
        <v>7100000</v>
      </c>
    </row>
    <row r="110" spans="1:8" x14ac:dyDescent="0.3">
      <c r="A110" s="1" t="s">
        <v>240</v>
      </c>
      <c r="B110" s="30" t="s">
        <v>241</v>
      </c>
      <c r="C110" s="14">
        <v>1727247000</v>
      </c>
      <c r="D110" s="14">
        <v>0</v>
      </c>
      <c r="E110" s="14">
        <v>169148570</v>
      </c>
      <c r="F110" s="14">
        <v>1896395570</v>
      </c>
      <c r="G110" s="14">
        <v>0</v>
      </c>
      <c r="H110" s="14">
        <v>1896395570</v>
      </c>
    </row>
    <row r="111" spans="1:8" x14ac:dyDescent="0.3">
      <c r="A111" s="1" t="s">
        <v>242</v>
      </c>
      <c r="B111" s="30" t="s">
        <v>477</v>
      </c>
      <c r="C111" s="14">
        <v>1052351000</v>
      </c>
      <c r="D111" s="14">
        <v>0</v>
      </c>
      <c r="E111" s="14">
        <v>168148570</v>
      </c>
      <c r="F111" s="14">
        <v>1220499570</v>
      </c>
      <c r="G111" s="14">
        <v>0</v>
      </c>
      <c r="H111" s="14">
        <v>1220499570</v>
      </c>
    </row>
    <row r="112" spans="1:8" x14ac:dyDescent="0.3">
      <c r="A112" s="1" t="s">
        <v>244</v>
      </c>
      <c r="B112" s="30" t="s">
        <v>245</v>
      </c>
      <c r="C112" s="14">
        <v>575728000</v>
      </c>
      <c r="D112" s="14">
        <v>0</v>
      </c>
      <c r="E112" s="14">
        <v>0</v>
      </c>
      <c r="F112" s="14">
        <v>575728000</v>
      </c>
      <c r="G112" s="14">
        <v>0</v>
      </c>
      <c r="H112" s="14">
        <v>575728000</v>
      </c>
    </row>
    <row r="113" spans="1:8" x14ac:dyDescent="0.3">
      <c r="A113" s="1" t="s">
        <v>246</v>
      </c>
      <c r="B113" s="30" t="s">
        <v>478</v>
      </c>
      <c r="C113" s="14">
        <v>99168000</v>
      </c>
      <c r="D113" s="14">
        <v>0</v>
      </c>
      <c r="E113" s="14">
        <v>0</v>
      </c>
      <c r="F113" s="14">
        <v>99168000</v>
      </c>
      <c r="G113" s="14">
        <v>0</v>
      </c>
      <c r="H113" s="14">
        <v>99168000</v>
      </c>
    </row>
    <row r="114" spans="1:8" x14ac:dyDescent="0.3">
      <c r="A114" s="1" t="s">
        <v>248</v>
      </c>
      <c r="B114" s="30" t="s">
        <v>249</v>
      </c>
      <c r="C114" s="14">
        <v>0</v>
      </c>
      <c r="D114" s="14">
        <v>0</v>
      </c>
      <c r="E114" s="14">
        <v>1000000</v>
      </c>
      <c r="F114" s="14">
        <v>1000000</v>
      </c>
      <c r="G114" s="14">
        <v>0</v>
      </c>
      <c r="H114" s="14">
        <v>1000000</v>
      </c>
    </row>
    <row r="115" spans="1:8" x14ac:dyDescent="0.3">
      <c r="A115" s="1" t="s">
        <v>250</v>
      </c>
      <c r="B115" s="30" t="s">
        <v>479</v>
      </c>
      <c r="C115" s="14">
        <v>669395000</v>
      </c>
      <c r="D115" s="14">
        <v>0</v>
      </c>
      <c r="E115" s="14">
        <v>20000000</v>
      </c>
      <c r="F115" s="14">
        <v>689395000</v>
      </c>
      <c r="G115" s="14">
        <v>0</v>
      </c>
      <c r="H115" s="14">
        <v>689395000</v>
      </c>
    </row>
    <row r="116" spans="1:8" x14ac:dyDescent="0.3">
      <c r="A116" s="1" t="s">
        <v>252</v>
      </c>
      <c r="B116" s="30" t="s">
        <v>480</v>
      </c>
      <c r="C116" s="14">
        <v>0</v>
      </c>
      <c r="D116" s="14">
        <v>0</v>
      </c>
      <c r="E116" s="14">
        <v>2000000</v>
      </c>
      <c r="F116" s="14">
        <v>2000000</v>
      </c>
      <c r="G116" s="14">
        <v>0</v>
      </c>
      <c r="H116" s="14">
        <v>2000000</v>
      </c>
    </row>
    <row r="117" spans="1:8" x14ac:dyDescent="0.3">
      <c r="A117" s="1" t="s">
        <v>254</v>
      </c>
      <c r="B117" s="30" t="s">
        <v>481</v>
      </c>
      <c r="C117" s="14">
        <v>445998000</v>
      </c>
      <c r="D117" s="14">
        <v>0</v>
      </c>
      <c r="E117" s="14">
        <v>0</v>
      </c>
      <c r="F117" s="14">
        <v>445998000</v>
      </c>
      <c r="G117" s="14">
        <v>0</v>
      </c>
      <c r="H117" s="14">
        <v>445998000</v>
      </c>
    </row>
    <row r="118" spans="1:8" x14ac:dyDescent="0.3">
      <c r="A118" s="1" t="s">
        <v>256</v>
      </c>
      <c r="B118" s="30" t="s">
        <v>482</v>
      </c>
      <c r="C118" s="14">
        <v>86698000</v>
      </c>
      <c r="D118" s="14">
        <v>0</v>
      </c>
      <c r="E118" s="14">
        <v>0</v>
      </c>
      <c r="F118" s="14">
        <v>86698000</v>
      </c>
      <c r="G118" s="14">
        <v>0</v>
      </c>
      <c r="H118" s="14">
        <v>86698000</v>
      </c>
    </row>
    <row r="119" spans="1:8" x14ac:dyDescent="0.3">
      <c r="A119" s="1" t="s">
        <v>258</v>
      </c>
      <c r="B119" s="30" t="s">
        <v>483</v>
      </c>
      <c r="C119" s="14">
        <v>12884000</v>
      </c>
      <c r="D119" s="14">
        <v>0</v>
      </c>
      <c r="E119" s="14">
        <v>0</v>
      </c>
      <c r="F119" s="14">
        <v>12884000</v>
      </c>
      <c r="G119" s="14">
        <v>0</v>
      </c>
      <c r="H119" s="14">
        <v>12884000</v>
      </c>
    </row>
    <row r="120" spans="1:8" x14ac:dyDescent="0.3">
      <c r="A120" s="1" t="s">
        <v>260</v>
      </c>
      <c r="B120" s="30" t="s">
        <v>484</v>
      </c>
      <c r="C120" s="14">
        <v>0</v>
      </c>
      <c r="D120" s="14">
        <v>0</v>
      </c>
      <c r="E120" s="14">
        <v>3000000</v>
      </c>
      <c r="F120" s="14">
        <v>3000000</v>
      </c>
      <c r="G120" s="14">
        <v>0</v>
      </c>
      <c r="H120" s="14">
        <v>3000000</v>
      </c>
    </row>
    <row r="121" spans="1:8" x14ac:dyDescent="0.3">
      <c r="A121" s="1" t="s">
        <v>262</v>
      </c>
      <c r="B121" s="30" t="s">
        <v>485</v>
      </c>
      <c r="C121" s="14">
        <v>0</v>
      </c>
      <c r="D121" s="14">
        <v>0</v>
      </c>
      <c r="E121" s="14">
        <v>5000000</v>
      </c>
      <c r="F121" s="14">
        <v>5000000</v>
      </c>
      <c r="G121" s="14">
        <v>0</v>
      </c>
      <c r="H121" s="14">
        <v>5000000</v>
      </c>
    </row>
    <row r="122" spans="1:8" x14ac:dyDescent="0.3">
      <c r="A122" s="1" t="s">
        <v>264</v>
      </c>
      <c r="B122" s="30" t="s">
        <v>486</v>
      </c>
      <c r="C122" s="14">
        <v>0</v>
      </c>
      <c r="D122" s="14">
        <v>0</v>
      </c>
      <c r="E122" s="14">
        <v>2000000</v>
      </c>
      <c r="F122" s="14">
        <v>2000000</v>
      </c>
      <c r="G122" s="14">
        <v>0</v>
      </c>
      <c r="H122" s="14">
        <v>2000000</v>
      </c>
    </row>
    <row r="123" spans="1:8" x14ac:dyDescent="0.3">
      <c r="A123" s="1" t="s">
        <v>266</v>
      </c>
      <c r="B123" s="30" t="s">
        <v>487</v>
      </c>
      <c r="C123" s="14">
        <v>50815000</v>
      </c>
      <c r="D123" s="14">
        <v>0</v>
      </c>
      <c r="E123" s="14">
        <v>0</v>
      </c>
      <c r="F123" s="14">
        <v>50815000</v>
      </c>
      <c r="G123" s="14">
        <v>0</v>
      </c>
      <c r="H123" s="14">
        <v>50815000</v>
      </c>
    </row>
    <row r="124" spans="1:8" x14ac:dyDescent="0.3">
      <c r="A124" s="1" t="s">
        <v>268</v>
      </c>
      <c r="B124" s="30" t="s">
        <v>488</v>
      </c>
      <c r="C124" s="14">
        <v>8000000</v>
      </c>
      <c r="D124" s="14">
        <v>0</v>
      </c>
      <c r="E124" s="14">
        <v>2000000</v>
      </c>
      <c r="F124" s="14">
        <v>10000000</v>
      </c>
      <c r="G124" s="14">
        <v>0</v>
      </c>
      <c r="H124" s="14">
        <v>10000000</v>
      </c>
    </row>
    <row r="125" spans="1:8" x14ac:dyDescent="0.3">
      <c r="A125" s="1" t="s">
        <v>270</v>
      </c>
      <c r="B125" s="30" t="s">
        <v>489</v>
      </c>
      <c r="C125" s="14">
        <v>65000000</v>
      </c>
      <c r="D125" s="14">
        <v>0</v>
      </c>
      <c r="E125" s="14">
        <v>0</v>
      </c>
      <c r="F125" s="14">
        <v>65000000</v>
      </c>
      <c r="G125" s="14">
        <v>0</v>
      </c>
      <c r="H125" s="14">
        <v>65000000</v>
      </c>
    </row>
    <row r="126" spans="1:8" x14ac:dyDescent="0.3">
      <c r="A126" s="1" t="s">
        <v>272</v>
      </c>
      <c r="B126" s="30" t="s">
        <v>490</v>
      </c>
      <c r="C126" s="14">
        <v>0</v>
      </c>
      <c r="D126" s="14">
        <v>0</v>
      </c>
      <c r="E126" s="14">
        <v>6000000</v>
      </c>
      <c r="F126" s="14">
        <v>6000000</v>
      </c>
      <c r="G126" s="14">
        <v>0</v>
      </c>
      <c r="H126" s="14">
        <v>6000000</v>
      </c>
    </row>
    <row r="127" spans="1:8" x14ac:dyDescent="0.3">
      <c r="A127" s="1" t="s">
        <v>274</v>
      </c>
      <c r="B127" s="30" t="s">
        <v>491</v>
      </c>
      <c r="C127" s="14">
        <v>0</v>
      </c>
      <c r="D127" s="14">
        <v>0</v>
      </c>
      <c r="E127" s="14">
        <v>6000000</v>
      </c>
      <c r="F127" s="14">
        <v>6000000</v>
      </c>
      <c r="G127" s="14">
        <v>0</v>
      </c>
      <c r="H127" s="14">
        <v>6000000</v>
      </c>
    </row>
    <row r="128" spans="1:8" x14ac:dyDescent="0.3">
      <c r="A128" s="1" t="s">
        <v>276</v>
      </c>
      <c r="B128" s="30" t="s">
        <v>492</v>
      </c>
      <c r="C128" s="14">
        <v>0</v>
      </c>
      <c r="D128" s="14">
        <v>0</v>
      </c>
      <c r="E128" s="14">
        <v>2000000</v>
      </c>
      <c r="F128" s="14">
        <v>2000000</v>
      </c>
      <c r="G128" s="14">
        <v>0</v>
      </c>
      <c r="H128" s="14">
        <v>2000000</v>
      </c>
    </row>
    <row r="129" spans="1:8" x14ac:dyDescent="0.3">
      <c r="A129" s="1" t="s">
        <v>278</v>
      </c>
      <c r="B129" s="30" t="s">
        <v>493</v>
      </c>
      <c r="C129" s="14">
        <v>0</v>
      </c>
      <c r="D129" s="14">
        <v>0</v>
      </c>
      <c r="E129" s="14">
        <v>2000000</v>
      </c>
      <c r="F129" s="14">
        <v>2000000</v>
      </c>
      <c r="G129" s="14">
        <v>0</v>
      </c>
      <c r="H129" s="14">
        <v>2000000</v>
      </c>
    </row>
    <row r="130" spans="1:8" x14ac:dyDescent="0.3">
      <c r="A130" s="1" t="s">
        <v>280</v>
      </c>
      <c r="B130" s="30" t="s">
        <v>494</v>
      </c>
      <c r="C130" s="14">
        <v>0</v>
      </c>
      <c r="D130" s="14">
        <v>0</v>
      </c>
      <c r="E130" s="14">
        <v>2000000</v>
      </c>
      <c r="F130" s="14">
        <v>2000000</v>
      </c>
      <c r="G130" s="14">
        <v>0</v>
      </c>
      <c r="H130" s="14">
        <v>2000000</v>
      </c>
    </row>
    <row r="131" spans="1:8" x14ac:dyDescent="0.3">
      <c r="A131" s="1" t="s">
        <v>282</v>
      </c>
      <c r="B131" s="30" t="s">
        <v>283</v>
      </c>
      <c r="C131" s="14">
        <v>324360000</v>
      </c>
      <c r="D131" s="14">
        <v>0</v>
      </c>
      <c r="E131" s="14">
        <v>0</v>
      </c>
      <c r="F131" s="14">
        <v>324360000</v>
      </c>
      <c r="G131" s="14">
        <v>0</v>
      </c>
      <c r="H131" s="14">
        <v>324360000</v>
      </c>
    </row>
    <row r="132" spans="1:8" x14ac:dyDescent="0.3">
      <c r="A132" s="1" t="s">
        <v>284</v>
      </c>
      <c r="B132" s="30" t="s">
        <v>553</v>
      </c>
      <c r="C132" s="14">
        <v>324360000</v>
      </c>
      <c r="D132" s="14">
        <v>0</v>
      </c>
      <c r="E132" s="14">
        <v>0</v>
      </c>
      <c r="F132" s="14">
        <v>324360000</v>
      </c>
      <c r="G132" s="14">
        <v>0</v>
      </c>
      <c r="H132" s="14">
        <v>324360000</v>
      </c>
    </row>
    <row r="133" spans="1:8" x14ac:dyDescent="0.3">
      <c r="A133" s="1" t="s">
        <v>286</v>
      </c>
      <c r="B133" s="30" t="s">
        <v>447</v>
      </c>
      <c r="C133" s="14">
        <v>247360000</v>
      </c>
      <c r="D133" s="14">
        <v>0</v>
      </c>
      <c r="E133" s="14">
        <v>0</v>
      </c>
      <c r="F133" s="14">
        <v>247360000</v>
      </c>
      <c r="G133" s="14">
        <v>0</v>
      </c>
      <c r="H133" s="14">
        <v>247360000</v>
      </c>
    </row>
    <row r="134" spans="1:8" x14ac:dyDescent="0.3">
      <c r="A134" s="1" t="s">
        <v>288</v>
      </c>
      <c r="B134" s="30" t="s">
        <v>289</v>
      </c>
      <c r="C134" s="14">
        <v>67000000</v>
      </c>
      <c r="D134" s="14">
        <v>0</v>
      </c>
      <c r="E134" s="14">
        <v>0</v>
      </c>
      <c r="F134" s="14">
        <v>67000000</v>
      </c>
      <c r="G134" s="14">
        <v>0</v>
      </c>
      <c r="H134" s="14">
        <v>67000000</v>
      </c>
    </row>
    <row r="135" spans="1:8" x14ac:dyDescent="0.3">
      <c r="A135" s="1" t="s">
        <v>290</v>
      </c>
      <c r="B135" s="30" t="s">
        <v>291</v>
      </c>
      <c r="C135" s="14">
        <v>10000000</v>
      </c>
      <c r="D135" s="14">
        <v>0</v>
      </c>
      <c r="E135" s="14">
        <v>0</v>
      </c>
      <c r="F135" s="14">
        <v>10000000</v>
      </c>
      <c r="G135" s="14">
        <v>0</v>
      </c>
      <c r="H135" s="14">
        <v>10000000</v>
      </c>
    </row>
    <row r="136" spans="1:8" x14ac:dyDescent="0.3">
      <c r="A136" s="1" t="s">
        <v>292</v>
      </c>
      <c r="B136" s="30" t="s">
        <v>446</v>
      </c>
      <c r="C136" s="14">
        <v>10000000</v>
      </c>
      <c r="D136" s="14">
        <v>0</v>
      </c>
      <c r="E136" s="14">
        <v>5000000</v>
      </c>
      <c r="F136" s="14">
        <v>15000000</v>
      </c>
      <c r="G136" s="14">
        <v>0</v>
      </c>
      <c r="H136" s="14">
        <v>15000000</v>
      </c>
    </row>
    <row r="137" spans="1:8" x14ac:dyDescent="0.3">
      <c r="A137" s="1" t="s">
        <v>294</v>
      </c>
      <c r="B137" s="30" t="s">
        <v>445</v>
      </c>
      <c r="C137" s="14">
        <v>52315000</v>
      </c>
      <c r="D137" s="14">
        <v>0</v>
      </c>
      <c r="E137" s="14">
        <v>0</v>
      </c>
      <c r="F137" s="14">
        <v>52315000</v>
      </c>
      <c r="G137" s="14">
        <v>0</v>
      </c>
      <c r="H137" s="14">
        <v>52315000</v>
      </c>
    </row>
    <row r="138" spans="1:8" x14ac:dyDescent="0.3">
      <c r="A138" s="1" t="s">
        <v>296</v>
      </c>
      <c r="B138" s="30" t="s">
        <v>297</v>
      </c>
      <c r="C138" s="14">
        <v>134043000</v>
      </c>
      <c r="D138" s="14">
        <v>0</v>
      </c>
      <c r="E138" s="14">
        <v>-30000000</v>
      </c>
      <c r="F138" s="14">
        <v>104043000</v>
      </c>
      <c r="G138" s="14">
        <v>0</v>
      </c>
      <c r="H138" s="14">
        <v>104043000</v>
      </c>
    </row>
    <row r="139" spans="1:8" x14ac:dyDescent="0.3">
      <c r="A139" s="1" t="s">
        <v>298</v>
      </c>
      <c r="B139" s="30" t="s">
        <v>299</v>
      </c>
      <c r="C139" s="14">
        <v>70087000</v>
      </c>
      <c r="D139" s="14">
        <v>0</v>
      </c>
      <c r="E139" s="14">
        <v>25000000</v>
      </c>
      <c r="F139" s="14">
        <v>95087000</v>
      </c>
      <c r="G139" s="14">
        <v>0</v>
      </c>
      <c r="H139" s="14">
        <v>95087000</v>
      </c>
    </row>
    <row r="140" spans="1:8" x14ac:dyDescent="0.3">
      <c r="A140" s="15"/>
      <c r="B140" s="30" t="s">
        <v>300</v>
      </c>
      <c r="C140" s="14">
        <v>0</v>
      </c>
      <c r="D140" s="14">
        <v>0</v>
      </c>
      <c r="E140" s="14">
        <v>1180000</v>
      </c>
      <c r="F140" s="14">
        <v>1180000</v>
      </c>
      <c r="G140" s="14">
        <v>0</v>
      </c>
      <c r="H140" s="14">
        <v>1180000</v>
      </c>
    </row>
    <row r="141" spans="1:8" x14ac:dyDescent="0.3">
      <c r="A141" s="1" t="s">
        <v>301</v>
      </c>
      <c r="B141" s="30" t="s">
        <v>302</v>
      </c>
      <c r="C141" s="14">
        <v>0</v>
      </c>
      <c r="D141" s="14">
        <v>0</v>
      </c>
      <c r="E141" s="14">
        <v>1180000</v>
      </c>
      <c r="F141" s="14">
        <v>1180000</v>
      </c>
      <c r="G141" s="14">
        <v>0</v>
      </c>
      <c r="H141" s="14">
        <v>1180000</v>
      </c>
    </row>
    <row r="142" spans="1:8" x14ac:dyDescent="0.3">
      <c r="A142" s="1" t="s">
        <v>303</v>
      </c>
      <c r="B142" s="30" t="s">
        <v>448</v>
      </c>
      <c r="C142" s="14">
        <v>0</v>
      </c>
      <c r="D142" s="14">
        <v>0</v>
      </c>
      <c r="E142" s="14">
        <v>1180000</v>
      </c>
      <c r="F142" s="14">
        <v>1180000</v>
      </c>
      <c r="G142" s="14">
        <v>0</v>
      </c>
      <c r="H142" s="14">
        <v>1180000</v>
      </c>
    </row>
    <row r="143" spans="1:8" s="19" customFormat="1" x14ac:dyDescent="0.3">
      <c r="A143" s="20"/>
      <c r="B143" s="17" t="s">
        <v>548</v>
      </c>
      <c r="C143" s="18">
        <v>89592951000</v>
      </c>
      <c r="D143" s="18">
        <v>0</v>
      </c>
      <c r="E143" s="18">
        <v>-9431906308</v>
      </c>
      <c r="F143" s="18">
        <v>80161044692</v>
      </c>
      <c r="G143" s="18">
        <v>0</v>
      </c>
      <c r="H143" s="18">
        <v>80161044692</v>
      </c>
    </row>
    <row r="144" spans="1:8" x14ac:dyDescent="0.3">
      <c r="A144" s="21"/>
      <c r="B144" s="17" t="s">
        <v>306</v>
      </c>
      <c r="C144" s="14">
        <v>89592951000</v>
      </c>
      <c r="D144" s="14">
        <v>0</v>
      </c>
      <c r="E144" s="14">
        <v>-9431906308</v>
      </c>
      <c r="F144" s="14">
        <v>80161044692</v>
      </c>
      <c r="G144" s="14">
        <v>0</v>
      </c>
      <c r="H144" s="14">
        <v>80161044692</v>
      </c>
    </row>
    <row r="145" spans="1:8" x14ac:dyDescent="0.3">
      <c r="A145" s="17" t="s">
        <v>307</v>
      </c>
      <c r="B145" s="17" t="s">
        <v>549</v>
      </c>
      <c r="C145" s="14">
        <v>89592951000</v>
      </c>
      <c r="D145" s="14">
        <v>0</v>
      </c>
      <c r="E145" s="14">
        <v>-67931976614</v>
      </c>
      <c r="F145" s="14">
        <v>21660974386</v>
      </c>
      <c r="G145" s="14">
        <v>0</v>
      </c>
      <c r="H145" s="14">
        <v>21660974386</v>
      </c>
    </row>
    <row r="146" spans="1:8" x14ac:dyDescent="0.3">
      <c r="A146" s="1" t="s">
        <v>309</v>
      </c>
      <c r="B146" s="30" t="s">
        <v>310</v>
      </c>
      <c r="C146" s="14">
        <v>508000000</v>
      </c>
      <c r="D146" s="14">
        <v>0</v>
      </c>
      <c r="E146" s="14">
        <v>-508000000</v>
      </c>
      <c r="F146" s="14">
        <v>0</v>
      </c>
      <c r="G146" s="14">
        <v>0</v>
      </c>
      <c r="H146" s="14">
        <v>0</v>
      </c>
    </row>
    <row r="147" spans="1:8" x14ac:dyDescent="0.3">
      <c r="A147" s="1" t="s">
        <v>311</v>
      </c>
      <c r="B147" s="30" t="s">
        <v>554</v>
      </c>
      <c r="C147" s="14">
        <v>508000000</v>
      </c>
      <c r="D147" s="14">
        <v>0</v>
      </c>
      <c r="E147" s="14">
        <v>-508000000</v>
      </c>
      <c r="F147" s="14">
        <v>0</v>
      </c>
      <c r="G147" s="14">
        <v>0</v>
      </c>
      <c r="H147" s="14">
        <v>0</v>
      </c>
    </row>
    <row r="148" spans="1:8" s="3" customFormat="1" x14ac:dyDescent="0.3">
      <c r="A148" s="2" t="s">
        <v>313</v>
      </c>
      <c r="B148" s="31" t="s">
        <v>314</v>
      </c>
      <c r="C148" s="22">
        <v>508000000</v>
      </c>
      <c r="D148" s="22">
        <v>0</v>
      </c>
      <c r="E148" s="22">
        <v>-508000000</v>
      </c>
      <c r="F148" s="22">
        <v>0</v>
      </c>
      <c r="G148" s="22">
        <v>0</v>
      </c>
      <c r="H148" s="22">
        <v>0</v>
      </c>
    </row>
    <row r="149" spans="1:8" s="3" customFormat="1" x14ac:dyDescent="0.3">
      <c r="A149" s="2" t="s">
        <v>13</v>
      </c>
      <c r="B149" s="31" t="s">
        <v>315</v>
      </c>
      <c r="C149" s="22">
        <v>508000000</v>
      </c>
      <c r="D149" s="22">
        <v>0</v>
      </c>
      <c r="E149" s="22">
        <v>-508000000</v>
      </c>
      <c r="F149" s="22">
        <v>0</v>
      </c>
      <c r="G149" s="22">
        <v>0</v>
      </c>
      <c r="H149" s="22">
        <v>0</v>
      </c>
    </row>
    <row r="150" spans="1:8" s="3" customFormat="1" x14ac:dyDescent="0.3">
      <c r="A150" s="2" t="s">
        <v>316</v>
      </c>
      <c r="B150" s="31" t="s">
        <v>317</v>
      </c>
      <c r="C150" s="22">
        <v>73058770000</v>
      </c>
      <c r="D150" s="14">
        <v>0</v>
      </c>
      <c r="E150" s="22">
        <v>-55615666898</v>
      </c>
      <c r="F150" s="22">
        <v>17443103102</v>
      </c>
      <c r="G150" s="22">
        <v>0</v>
      </c>
      <c r="H150" s="22">
        <v>17443103102</v>
      </c>
    </row>
    <row r="151" spans="1:8" s="3" customFormat="1" x14ac:dyDescent="0.3">
      <c r="A151" s="2" t="s">
        <v>318</v>
      </c>
      <c r="B151" s="31" t="s">
        <v>495</v>
      </c>
      <c r="C151" s="22">
        <v>17301573000</v>
      </c>
      <c r="D151" s="14">
        <v>0</v>
      </c>
      <c r="E151" s="22">
        <v>-9975007842</v>
      </c>
      <c r="F151" s="22">
        <v>7326565158</v>
      </c>
      <c r="G151" s="22">
        <v>0</v>
      </c>
      <c r="H151" s="22">
        <v>7326565158</v>
      </c>
    </row>
    <row r="152" spans="1:8" s="3" customFormat="1" x14ac:dyDescent="0.3">
      <c r="A152" s="2" t="s">
        <v>320</v>
      </c>
      <c r="B152" s="31" t="s">
        <v>496</v>
      </c>
      <c r="C152" s="22">
        <v>17301573000</v>
      </c>
      <c r="D152" s="14">
        <v>0</v>
      </c>
      <c r="E152" s="22">
        <v>-9975007842</v>
      </c>
      <c r="F152" s="22">
        <v>7326565158</v>
      </c>
      <c r="G152" s="22">
        <v>0</v>
      </c>
      <c r="H152" s="22">
        <v>7326565158</v>
      </c>
    </row>
    <row r="153" spans="1:8" s="3" customFormat="1" x14ac:dyDescent="0.3">
      <c r="A153" s="2" t="s">
        <v>4</v>
      </c>
      <c r="B153" s="31" t="s">
        <v>497</v>
      </c>
      <c r="C153" s="22">
        <v>17301573000</v>
      </c>
      <c r="D153" s="14">
        <v>0</v>
      </c>
      <c r="E153" s="22">
        <v>-9975007842</v>
      </c>
      <c r="F153" s="22">
        <v>7326565158</v>
      </c>
      <c r="G153" s="22">
        <v>0</v>
      </c>
      <c r="H153" s="22">
        <v>7326565158</v>
      </c>
    </row>
    <row r="154" spans="1:8" s="3" customFormat="1" x14ac:dyDescent="0.3">
      <c r="A154" s="2" t="s">
        <v>323</v>
      </c>
      <c r="B154" s="31" t="s">
        <v>324</v>
      </c>
      <c r="C154" s="22">
        <v>43304416000</v>
      </c>
      <c r="D154" s="14">
        <v>0</v>
      </c>
      <c r="E154" s="22">
        <v>-35738047161</v>
      </c>
      <c r="F154" s="22">
        <v>7566368839</v>
      </c>
      <c r="G154" s="22">
        <v>0</v>
      </c>
      <c r="H154" s="22">
        <v>7566368839</v>
      </c>
    </row>
    <row r="155" spans="1:8" s="3" customFormat="1" x14ac:dyDescent="0.3">
      <c r="A155" s="2" t="s">
        <v>325</v>
      </c>
      <c r="B155" s="31" t="s">
        <v>326</v>
      </c>
      <c r="C155" s="22">
        <v>19884055000</v>
      </c>
      <c r="D155" s="14">
        <v>0</v>
      </c>
      <c r="E155" s="22">
        <v>-14785093409</v>
      </c>
      <c r="F155" s="22">
        <v>5098961591</v>
      </c>
      <c r="G155" s="22">
        <v>0</v>
      </c>
      <c r="H155" s="22">
        <v>5098961591</v>
      </c>
    </row>
    <row r="156" spans="1:8" s="3" customFormat="1" x14ac:dyDescent="0.3">
      <c r="A156" s="2" t="s">
        <v>1</v>
      </c>
      <c r="B156" s="31" t="s">
        <v>14</v>
      </c>
      <c r="C156" s="22">
        <v>19884055000</v>
      </c>
      <c r="D156" s="14">
        <v>0</v>
      </c>
      <c r="E156" s="22">
        <v>-14785093409</v>
      </c>
      <c r="F156" s="22">
        <v>5098961591</v>
      </c>
      <c r="G156" s="22">
        <v>0</v>
      </c>
      <c r="H156" s="22">
        <v>5098961591</v>
      </c>
    </row>
    <row r="157" spans="1:8" s="3" customFormat="1" x14ac:dyDescent="0.3">
      <c r="A157" s="2" t="s">
        <v>327</v>
      </c>
      <c r="B157" s="31" t="s">
        <v>498</v>
      </c>
      <c r="C157" s="22">
        <v>5985658000</v>
      </c>
      <c r="D157" s="14">
        <v>0</v>
      </c>
      <c r="E157" s="22">
        <v>-4315881642</v>
      </c>
      <c r="F157" s="22">
        <v>1669776358</v>
      </c>
      <c r="G157" s="22">
        <v>0</v>
      </c>
      <c r="H157" s="22">
        <v>1669776358</v>
      </c>
    </row>
    <row r="158" spans="1:8" s="3" customFormat="1" x14ac:dyDescent="0.3">
      <c r="A158" s="2" t="s">
        <v>6</v>
      </c>
      <c r="B158" s="31" t="s">
        <v>14</v>
      </c>
      <c r="C158" s="22">
        <v>5985658000</v>
      </c>
      <c r="D158" s="14">
        <v>0</v>
      </c>
      <c r="E158" s="22">
        <v>-4315881642</v>
      </c>
      <c r="F158" s="22">
        <v>1669776358</v>
      </c>
      <c r="G158" s="22">
        <v>0</v>
      </c>
      <c r="H158" s="22">
        <v>1669776358</v>
      </c>
    </row>
    <row r="159" spans="1:8" s="3" customFormat="1" x14ac:dyDescent="0.3">
      <c r="A159" s="2" t="s">
        <v>329</v>
      </c>
      <c r="B159" s="31" t="s">
        <v>499</v>
      </c>
      <c r="C159" s="22">
        <v>12888312000</v>
      </c>
      <c r="D159" s="14">
        <v>0</v>
      </c>
      <c r="E159" s="22">
        <v>-12630945485</v>
      </c>
      <c r="F159" s="22">
        <v>257366515</v>
      </c>
      <c r="G159" s="22">
        <v>0</v>
      </c>
      <c r="H159" s="22">
        <v>257366515</v>
      </c>
    </row>
    <row r="160" spans="1:8" s="3" customFormat="1" x14ac:dyDescent="0.3">
      <c r="A160" s="2" t="s">
        <v>7</v>
      </c>
      <c r="B160" s="31" t="s">
        <v>14</v>
      </c>
      <c r="C160" s="22">
        <v>12888312000</v>
      </c>
      <c r="D160" s="14">
        <v>0</v>
      </c>
      <c r="E160" s="22">
        <v>-12630945485</v>
      </c>
      <c r="F160" s="22">
        <v>257366515</v>
      </c>
      <c r="G160" s="22">
        <v>0</v>
      </c>
      <c r="H160" s="22">
        <v>257366515</v>
      </c>
    </row>
    <row r="161" spans="1:8" s="3" customFormat="1" x14ac:dyDescent="0.3">
      <c r="A161" s="2" t="s">
        <v>331</v>
      </c>
      <c r="B161" s="31" t="s">
        <v>500</v>
      </c>
      <c r="C161" s="22">
        <v>4546391000</v>
      </c>
      <c r="D161" s="14">
        <v>0</v>
      </c>
      <c r="E161" s="22">
        <v>-4006126625</v>
      </c>
      <c r="F161" s="22">
        <v>540264375</v>
      </c>
      <c r="G161" s="22">
        <v>0</v>
      </c>
      <c r="H161" s="22">
        <v>540264375</v>
      </c>
    </row>
    <row r="162" spans="1:8" s="3" customFormat="1" x14ac:dyDescent="0.3">
      <c r="A162" s="2" t="s">
        <v>10</v>
      </c>
      <c r="B162" s="31" t="s">
        <v>501</v>
      </c>
      <c r="C162" s="22">
        <v>4546391000</v>
      </c>
      <c r="D162" s="14">
        <v>0</v>
      </c>
      <c r="E162" s="22">
        <v>-4006126625</v>
      </c>
      <c r="F162" s="22">
        <v>540264375</v>
      </c>
      <c r="G162" s="22">
        <v>0</v>
      </c>
      <c r="H162" s="22">
        <v>540264375</v>
      </c>
    </row>
    <row r="163" spans="1:8" s="3" customFormat="1" x14ac:dyDescent="0.3">
      <c r="A163" s="2" t="s">
        <v>334</v>
      </c>
      <c r="B163" s="31" t="s">
        <v>502</v>
      </c>
      <c r="C163" s="22">
        <v>10595605000</v>
      </c>
      <c r="D163" s="14">
        <v>0</v>
      </c>
      <c r="E163" s="22">
        <v>-8282240895</v>
      </c>
      <c r="F163" s="22">
        <v>2313364105</v>
      </c>
      <c r="G163" s="22">
        <v>0</v>
      </c>
      <c r="H163" s="22">
        <v>2313364105</v>
      </c>
    </row>
    <row r="164" spans="1:8" s="3" customFormat="1" x14ac:dyDescent="0.3">
      <c r="A164" s="2" t="s">
        <v>336</v>
      </c>
      <c r="B164" s="31" t="s">
        <v>503</v>
      </c>
      <c r="C164" s="22">
        <v>2621539000</v>
      </c>
      <c r="D164" s="14">
        <v>0</v>
      </c>
      <c r="E164" s="22">
        <v>-1684846305</v>
      </c>
      <c r="F164" s="22">
        <v>936692695</v>
      </c>
      <c r="G164" s="22">
        <v>0</v>
      </c>
      <c r="H164" s="22">
        <v>936692695</v>
      </c>
    </row>
    <row r="165" spans="1:8" s="3" customFormat="1" x14ac:dyDescent="0.3">
      <c r="A165" s="2" t="s">
        <v>5</v>
      </c>
      <c r="B165" s="31" t="s">
        <v>15</v>
      </c>
      <c r="C165" s="22">
        <v>2621539000</v>
      </c>
      <c r="D165" s="14">
        <v>0</v>
      </c>
      <c r="E165" s="22">
        <v>-1684846305</v>
      </c>
      <c r="F165" s="22">
        <v>936692695</v>
      </c>
      <c r="G165" s="22">
        <v>0</v>
      </c>
      <c r="H165" s="22">
        <v>936692695</v>
      </c>
    </row>
    <row r="166" spans="1:8" s="3" customFormat="1" x14ac:dyDescent="0.3">
      <c r="A166" s="2" t="s">
        <v>338</v>
      </c>
      <c r="B166" s="31" t="s">
        <v>504</v>
      </c>
      <c r="C166" s="22">
        <v>7974066000</v>
      </c>
      <c r="D166" s="14">
        <v>0</v>
      </c>
      <c r="E166" s="22">
        <v>-6597394590</v>
      </c>
      <c r="F166" s="22">
        <v>1376671410</v>
      </c>
      <c r="G166" s="22">
        <v>0</v>
      </c>
      <c r="H166" s="22">
        <v>1376671410</v>
      </c>
    </row>
    <row r="167" spans="1:8" s="3" customFormat="1" x14ac:dyDescent="0.3">
      <c r="A167" s="2" t="s">
        <v>2</v>
      </c>
      <c r="B167" s="31" t="s">
        <v>15</v>
      </c>
      <c r="C167" s="22">
        <v>7974066000</v>
      </c>
      <c r="D167" s="14">
        <v>0</v>
      </c>
      <c r="E167" s="22">
        <v>-6597394590</v>
      </c>
      <c r="F167" s="22">
        <v>1376671410</v>
      </c>
      <c r="G167" s="22">
        <v>0</v>
      </c>
      <c r="H167" s="22">
        <v>1376671410</v>
      </c>
    </row>
    <row r="168" spans="1:8" s="3" customFormat="1" x14ac:dyDescent="0.3">
      <c r="A168" s="2" t="s">
        <v>340</v>
      </c>
      <c r="B168" s="31" t="s">
        <v>341</v>
      </c>
      <c r="C168" s="22">
        <v>1857176000</v>
      </c>
      <c r="D168" s="14">
        <v>0</v>
      </c>
      <c r="E168" s="22">
        <v>-1620371000</v>
      </c>
      <c r="F168" s="22">
        <v>236805000</v>
      </c>
      <c r="G168" s="22">
        <v>0</v>
      </c>
      <c r="H168" s="22">
        <v>236805000</v>
      </c>
    </row>
    <row r="169" spans="1:8" s="3" customFormat="1" x14ac:dyDescent="0.3">
      <c r="A169" s="2" t="s">
        <v>342</v>
      </c>
      <c r="B169" s="31" t="s">
        <v>505</v>
      </c>
      <c r="C169" s="22">
        <v>1857176000</v>
      </c>
      <c r="D169" s="14">
        <v>0</v>
      </c>
      <c r="E169" s="22">
        <v>-1620371000</v>
      </c>
      <c r="F169" s="22">
        <v>236805000</v>
      </c>
      <c r="G169" s="22">
        <v>0</v>
      </c>
      <c r="H169" s="22">
        <v>236805000</v>
      </c>
    </row>
    <row r="170" spans="1:8" s="3" customFormat="1" x14ac:dyDescent="0.3">
      <c r="A170" s="2" t="s">
        <v>11</v>
      </c>
      <c r="B170" s="31" t="s">
        <v>506</v>
      </c>
      <c r="C170" s="22">
        <v>1857176000</v>
      </c>
      <c r="D170" s="14">
        <v>0</v>
      </c>
      <c r="E170" s="22">
        <v>-1620371000</v>
      </c>
      <c r="F170" s="22">
        <v>236805000</v>
      </c>
      <c r="G170" s="22">
        <v>0</v>
      </c>
      <c r="H170" s="22">
        <v>236805000</v>
      </c>
    </row>
    <row r="171" spans="1:8" s="3" customFormat="1" x14ac:dyDescent="0.3">
      <c r="A171" s="2" t="s">
        <v>345</v>
      </c>
      <c r="B171" s="31" t="s">
        <v>346</v>
      </c>
      <c r="C171" s="22">
        <v>16026181000</v>
      </c>
      <c r="D171" s="14">
        <v>0</v>
      </c>
      <c r="E171" s="22">
        <v>-11808309716</v>
      </c>
      <c r="F171" s="22">
        <v>4217871284</v>
      </c>
      <c r="G171" s="22">
        <v>0</v>
      </c>
      <c r="H171" s="22">
        <v>4217871284</v>
      </c>
    </row>
    <row r="172" spans="1:8" s="3" customFormat="1" x14ac:dyDescent="0.3">
      <c r="A172" s="2" t="s">
        <v>347</v>
      </c>
      <c r="B172" s="31" t="s">
        <v>555</v>
      </c>
      <c r="C172" s="22">
        <v>8122122000</v>
      </c>
      <c r="D172" s="14">
        <v>0</v>
      </c>
      <c r="E172" s="22">
        <v>-5714484357</v>
      </c>
      <c r="F172" s="22">
        <v>2407637643</v>
      </c>
      <c r="G172" s="22">
        <v>0</v>
      </c>
      <c r="H172" s="22">
        <v>2407637643</v>
      </c>
    </row>
    <row r="173" spans="1:8" s="3" customFormat="1" x14ac:dyDescent="0.3">
      <c r="A173" s="2" t="s">
        <v>349</v>
      </c>
      <c r="B173" s="31" t="s">
        <v>507</v>
      </c>
      <c r="C173" s="22">
        <v>5656144000</v>
      </c>
      <c r="D173" s="14">
        <v>0</v>
      </c>
      <c r="E173" s="22">
        <v>-3920609133</v>
      </c>
      <c r="F173" s="22">
        <v>1735534867</v>
      </c>
      <c r="G173" s="22">
        <v>0</v>
      </c>
      <c r="H173" s="22">
        <v>1735534867</v>
      </c>
    </row>
    <row r="174" spans="1:8" s="3" customFormat="1" x14ac:dyDescent="0.3">
      <c r="A174" s="2" t="s">
        <v>9</v>
      </c>
      <c r="B174" s="31" t="s">
        <v>556</v>
      </c>
      <c r="C174" s="22">
        <v>5656144000</v>
      </c>
      <c r="D174" s="14">
        <v>0</v>
      </c>
      <c r="E174" s="22">
        <v>-3920609133</v>
      </c>
      <c r="F174" s="22">
        <v>1735534867</v>
      </c>
      <c r="G174" s="22">
        <v>0</v>
      </c>
      <c r="H174" s="22">
        <v>1735534867</v>
      </c>
    </row>
    <row r="175" spans="1:8" s="3" customFormat="1" x14ac:dyDescent="0.3">
      <c r="A175" s="2" t="s">
        <v>352</v>
      </c>
      <c r="B175" s="31" t="s">
        <v>508</v>
      </c>
      <c r="C175" s="22">
        <v>2465978000</v>
      </c>
      <c r="D175" s="14">
        <v>0</v>
      </c>
      <c r="E175" s="22">
        <v>-1793875224</v>
      </c>
      <c r="F175" s="22">
        <v>672102776</v>
      </c>
      <c r="G175" s="22">
        <v>0</v>
      </c>
      <c r="H175" s="22">
        <v>672102776</v>
      </c>
    </row>
    <row r="176" spans="1:8" s="3" customFormat="1" x14ac:dyDescent="0.3">
      <c r="A176" s="2" t="s">
        <v>8</v>
      </c>
      <c r="B176" s="31" t="s">
        <v>556</v>
      </c>
      <c r="C176" s="22">
        <v>2465978000</v>
      </c>
      <c r="D176" s="14">
        <v>0</v>
      </c>
      <c r="E176" s="22">
        <v>-1793875224</v>
      </c>
      <c r="F176" s="22">
        <v>672102776</v>
      </c>
      <c r="G176" s="22">
        <v>0</v>
      </c>
      <c r="H176" s="22">
        <v>672102776</v>
      </c>
    </row>
    <row r="177" spans="1:8" s="3" customFormat="1" x14ac:dyDescent="0.3">
      <c r="A177" s="2" t="s">
        <v>354</v>
      </c>
      <c r="B177" s="31" t="s">
        <v>509</v>
      </c>
      <c r="C177" s="22">
        <v>1170342000</v>
      </c>
      <c r="D177" s="14">
        <v>0</v>
      </c>
      <c r="E177" s="22">
        <v>-829525000</v>
      </c>
      <c r="F177" s="22">
        <v>340817000</v>
      </c>
      <c r="G177" s="22">
        <v>0</v>
      </c>
      <c r="H177" s="22">
        <v>340817000</v>
      </c>
    </row>
    <row r="178" spans="1:8" s="3" customFormat="1" x14ac:dyDescent="0.3">
      <c r="A178" s="2" t="s">
        <v>356</v>
      </c>
      <c r="B178" s="31" t="s">
        <v>357</v>
      </c>
      <c r="C178" s="22">
        <v>1170342000</v>
      </c>
      <c r="D178" s="14">
        <v>0</v>
      </c>
      <c r="E178" s="22">
        <v>-829525000</v>
      </c>
      <c r="F178" s="22">
        <v>340817000</v>
      </c>
      <c r="G178" s="22">
        <v>0</v>
      </c>
      <c r="H178" s="22">
        <v>340817000</v>
      </c>
    </row>
    <row r="179" spans="1:8" s="3" customFormat="1" x14ac:dyDescent="0.3">
      <c r="A179" s="2" t="s">
        <v>3</v>
      </c>
      <c r="B179" s="31" t="s">
        <v>510</v>
      </c>
      <c r="C179" s="22">
        <v>1170342000</v>
      </c>
      <c r="D179" s="14">
        <v>0</v>
      </c>
      <c r="E179" s="22">
        <v>-829525000</v>
      </c>
      <c r="F179" s="22">
        <v>340817000</v>
      </c>
      <c r="G179" s="22">
        <v>0</v>
      </c>
      <c r="H179" s="22">
        <v>340817000</v>
      </c>
    </row>
    <row r="180" spans="1:8" s="3" customFormat="1" x14ac:dyDescent="0.3">
      <c r="A180" s="2" t="s">
        <v>359</v>
      </c>
      <c r="B180" s="31" t="s">
        <v>543</v>
      </c>
      <c r="C180" s="22">
        <v>6733717000</v>
      </c>
      <c r="D180" s="14">
        <v>0</v>
      </c>
      <c r="E180" s="22">
        <v>-5264300359</v>
      </c>
      <c r="F180" s="22">
        <v>1469416641</v>
      </c>
      <c r="G180" s="22">
        <v>0</v>
      </c>
      <c r="H180" s="22">
        <v>1469416641</v>
      </c>
    </row>
    <row r="181" spans="1:8" s="3" customFormat="1" x14ac:dyDescent="0.3">
      <c r="A181" s="2" t="s">
        <v>361</v>
      </c>
      <c r="B181" s="31" t="s">
        <v>511</v>
      </c>
      <c r="C181" s="22">
        <v>6733717000</v>
      </c>
      <c r="D181" s="14">
        <v>0</v>
      </c>
      <c r="E181" s="22">
        <v>-5264300359</v>
      </c>
      <c r="F181" s="22">
        <v>1469416641</v>
      </c>
      <c r="G181" s="22">
        <v>0</v>
      </c>
      <c r="H181" s="22">
        <v>1469416641</v>
      </c>
    </row>
    <row r="182" spans="1:8" s="3" customFormat="1" x14ac:dyDescent="0.3">
      <c r="A182" s="2" t="s">
        <v>0</v>
      </c>
      <c r="B182" s="31" t="s">
        <v>557</v>
      </c>
      <c r="C182" s="22">
        <v>6733717000</v>
      </c>
      <c r="D182" s="14">
        <v>0</v>
      </c>
      <c r="E182" s="22">
        <v>-5264300359</v>
      </c>
      <c r="F182" s="22">
        <v>1469416641</v>
      </c>
      <c r="G182" s="22">
        <v>0</v>
      </c>
      <c r="H182" s="22">
        <v>1469416641</v>
      </c>
    </row>
    <row r="183" spans="1:8" s="25" customFormat="1" x14ac:dyDescent="0.3">
      <c r="A183" s="23" t="s">
        <v>364</v>
      </c>
      <c r="B183" s="23" t="s">
        <v>365</v>
      </c>
      <c r="C183" s="24">
        <v>0</v>
      </c>
      <c r="D183" s="24">
        <v>0</v>
      </c>
      <c r="E183" s="24">
        <v>58500070306</v>
      </c>
      <c r="F183" s="24">
        <v>58500070306</v>
      </c>
      <c r="G183" s="24">
        <v>0</v>
      </c>
      <c r="H183" s="24">
        <v>58500070306</v>
      </c>
    </row>
    <row r="184" spans="1:8" s="3" customFormat="1" x14ac:dyDescent="0.3">
      <c r="A184" s="23" t="s">
        <v>366</v>
      </c>
      <c r="B184" s="23" t="s">
        <v>512</v>
      </c>
      <c r="C184" s="22">
        <v>0</v>
      </c>
      <c r="D184" s="14">
        <v>0</v>
      </c>
      <c r="E184" s="22">
        <v>3580768800</v>
      </c>
      <c r="F184" s="22">
        <v>3580768800</v>
      </c>
      <c r="G184" s="22">
        <v>0</v>
      </c>
      <c r="H184" s="22">
        <v>3580768800</v>
      </c>
    </row>
    <row r="185" spans="1:8" s="3" customFormat="1" x14ac:dyDescent="0.3">
      <c r="A185" s="2" t="s">
        <v>368</v>
      </c>
      <c r="B185" s="31" t="s">
        <v>513</v>
      </c>
      <c r="C185" s="22">
        <v>0</v>
      </c>
      <c r="D185" s="14">
        <v>0</v>
      </c>
      <c r="E185" s="22">
        <v>2670768800</v>
      </c>
      <c r="F185" s="22">
        <v>2670768800</v>
      </c>
      <c r="G185" s="22">
        <v>0</v>
      </c>
      <c r="H185" s="22">
        <v>2670768800</v>
      </c>
    </row>
    <row r="186" spans="1:8" s="3" customFormat="1" x14ac:dyDescent="0.3">
      <c r="A186" s="2" t="s">
        <v>370</v>
      </c>
      <c r="B186" s="31" t="s">
        <v>514</v>
      </c>
      <c r="C186" s="22">
        <v>0</v>
      </c>
      <c r="D186" s="14">
        <v>0</v>
      </c>
      <c r="E186" s="22">
        <v>2670768800</v>
      </c>
      <c r="F186" s="22">
        <v>2670768800</v>
      </c>
      <c r="G186" s="22">
        <v>0</v>
      </c>
      <c r="H186" s="22">
        <v>2670768800</v>
      </c>
    </row>
    <row r="187" spans="1:8" s="3" customFormat="1" x14ac:dyDescent="0.3">
      <c r="A187" s="2" t="s">
        <v>372</v>
      </c>
      <c r="B187" s="31" t="s">
        <v>373</v>
      </c>
      <c r="C187" s="22">
        <v>0</v>
      </c>
      <c r="D187" s="14">
        <v>0</v>
      </c>
      <c r="E187" s="22">
        <v>910000000</v>
      </c>
      <c r="F187" s="22">
        <v>910000000</v>
      </c>
      <c r="G187" s="22">
        <v>0</v>
      </c>
      <c r="H187" s="22">
        <v>910000000</v>
      </c>
    </row>
    <row r="188" spans="1:8" s="3" customFormat="1" x14ac:dyDescent="0.3">
      <c r="A188" s="2" t="s">
        <v>374</v>
      </c>
      <c r="B188" s="31" t="s">
        <v>515</v>
      </c>
      <c r="C188" s="22">
        <v>0</v>
      </c>
      <c r="D188" s="14">
        <v>0</v>
      </c>
      <c r="E188" s="22">
        <v>910000000</v>
      </c>
      <c r="F188" s="22">
        <v>910000000</v>
      </c>
      <c r="G188" s="22">
        <v>0</v>
      </c>
      <c r="H188" s="22">
        <v>910000000</v>
      </c>
    </row>
    <row r="189" spans="1:8" s="3" customFormat="1" x14ac:dyDescent="0.3">
      <c r="A189" s="2" t="s">
        <v>376</v>
      </c>
      <c r="B189" s="31" t="s">
        <v>377</v>
      </c>
      <c r="C189" s="22">
        <v>0</v>
      </c>
      <c r="D189" s="14">
        <v>0</v>
      </c>
      <c r="E189" s="22">
        <v>30640035506</v>
      </c>
      <c r="F189" s="22">
        <v>30640035506</v>
      </c>
      <c r="G189" s="22">
        <v>0</v>
      </c>
      <c r="H189" s="22">
        <v>30640035506</v>
      </c>
    </row>
    <row r="190" spans="1:8" s="3" customFormat="1" x14ac:dyDescent="0.3">
      <c r="A190" s="2" t="s">
        <v>378</v>
      </c>
      <c r="B190" s="31" t="s">
        <v>516</v>
      </c>
      <c r="C190" s="22">
        <v>0</v>
      </c>
      <c r="D190" s="14">
        <v>0</v>
      </c>
      <c r="E190" s="22">
        <v>2520913490</v>
      </c>
      <c r="F190" s="22">
        <v>2520913490</v>
      </c>
      <c r="G190" s="22">
        <v>0</v>
      </c>
      <c r="H190" s="22">
        <v>2520913490</v>
      </c>
    </row>
    <row r="191" spans="1:8" s="3" customFormat="1" x14ac:dyDescent="0.3">
      <c r="A191" s="2" t="s">
        <v>380</v>
      </c>
      <c r="B191" s="31" t="s">
        <v>517</v>
      </c>
      <c r="C191" s="22">
        <v>0</v>
      </c>
      <c r="D191" s="14">
        <v>0</v>
      </c>
      <c r="E191" s="22">
        <v>2520913490</v>
      </c>
      <c r="F191" s="22">
        <v>2520913490</v>
      </c>
      <c r="G191" s="22">
        <v>0</v>
      </c>
      <c r="H191" s="22">
        <v>2520913490</v>
      </c>
    </row>
    <row r="192" spans="1:8" s="3" customFormat="1" x14ac:dyDescent="0.3">
      <c r="A192" s="2" t="s">
        <v>382</v>
      </c>
      <c r="B192" s="31" t="s">
        <v>383</v>
      </c>
      <c r="C192" s="22">
        <v>0</v>
      </c>
      <c r="D192" s="14">
        <v>0</v>
      </c>
      <c r="E192" s="22">
        <v>11594226426</v>
      </c>
      <c r="F192" s="22">
        <v>11594226426</v>
      </c>
      <c r="G192" s="22">
        <v>0</v>
      </c>
      <c r="H192" s="22">
        <v>11594226426</v>
      </c>
    </row>
    <row r="193" spans="1:8" s="3" customFormat="1" x14ac:dyDescent="0.3">
      <c r="A193" s="2" t="s">
        <v>384</v>
      </c>
      <c r="B193" s="31" t="s">
        <v>518</v>
      </c>
      <c r="C193" s="22">
        <v>0</v>
      </c>
      <c r="D193" s="14">
        <v>0</v>
      </c>
      <c r="E193" s="22">
        <v>3919274028</v>
      </c>
      <c r="F193" s="22">
        <v>3919274028</v>
      </c>
      <c r="G193" s="22">
        <v>0</v>
      </c>
      <c r="H193" s="22">
        <v>3919274028</v>
      </c>
    </row>
    <row r="194" spans="1:8" s="3" customFormat="1" x14ac:dyDescent="0.3">
      <c r="A194" s="2" t="s">
        <v>386</v>
      </c>
      <c r="B194" s="31" t="s">
        <v>519</v>
      </c>
      <c r="C194" s="22">
        <v>0</v>
      </c>
      <c r="D194" s="14">
        <v>0</v>
      </c>
      <c r="E194" s="22">
        <v>1500000000</v>
      </c>
      <c r="F194" s="22">
        <v>1500000000</v>
      </c>
      <c r="G194" s="22">
        <v>0</v>
      </c>
      <c r="H194" s="22">
        <v>1500000000</v>
      </c>
    </row>
    <row r="195" spans="1:8" s="3" customFormat="1" x14ac:dyDescent="0.3">
      <c r="A195" s="2" t="s">
        <v>388</v>
      </c>
      <c r="B195" s="31" t="s">
        <v>520</v>
      </c>
      <c r="C195" s="22">
        <v>0</v>
      </c>
      <c r="D195" s="14">
        <v>0</v>
      </c>
      <c r="E195" s="22">
        <v>6174952398</v>
      </c>
      <c r="F195" s="22">
        <v>6174952398</v>
      </c>
      <c r="G195" s="22">
        <v>0</v>
      </c>
      <c r="H195" s="22">
        <v>6174952398</v>
      </c>
    </row>
    <row r="196" spans="1:8" s="3" customFormat="1" x14ac:dyDescent="0.3">
      <c r="A196" s="2" t="s">
        <v>390</v>
      </c>
      <c r="B196" s="31" t="s">
        <v>391</v>
      </c>
      <c r="C196" s="22">
        <v>0</v>
      </c>
      <c r="D196" s="14">
        <v>0</v>
      </c>
      <c r="E196" s="22">
        <v>1272160000</v>
      </c>
      <c r="F196" s="22">
        <v>1272160000</v>
      </c>
      <c r="G196" s="22">
        <v>0</v>
      </c>
      <c r="H196" s="22">
        <v>1272160000</v>
      </c>
    </row>
    <row r="197" spans="1:8" s="3" customFormat="1" x14ac:dyDescent="0.3">
      <c r="A197" s="2" t="s">
        <v>392</v>
      </c>
      <c r="B197" s="31" t="s">
        <v>521</v>
      </c>
      <c r="C197" s="22">
        <v>0</v>
      </c>
      <c r="D197" s="14">
        <v>0</v>
      </c>
      <c r="E197" s="22">
        <v>1272160000</v>
      </c>
      <c r="F197" s="22">
        <v>1272160000</v>
      </c>
      <c r="G197" s="22">
        <v>0</v>
      </c>
      <c r="H197" s="22">
        <v>1272160000</v>
      </c>
    </row>
    <row r="198" spans="1:8" s="3" customFormat="1" x14ac:dyDescent="0.3">
      <c r="A198" s="2" t="s">
        <v>394</v>
      </c>
      <c r="B198" s="31" t="s">
        <v>558</v>
      </c>
      <c r="C198" s="22">
        <v>0</v>
      </c>
      <c r="D198" s="14">
        <v>0</v>
      </c>
      <c r="E198" s="22">
        <v>2410000000</v>
      </c>
      <c r="F198" s="22">
        <v>2410000000</v>
      </c>
      <c r="G198" s="22">
        <v>0</v>
      </c>
      <c r="H198" s="22">
        <v>2410000000</v>
      </c>
    </row>
    <row r="199" spans="1:8" s="3" customFormat="1" x14ac:dyDescent="0.3">
      <c r="A199" s="2" t="s">
        <v>396</v>
      </c>
      <c r="B199" s="31" t="s">
        <v>397</v>
      </c>
      <c r="C199" s="22">
        <v>0</v>
      </c>
      <c r="D199" s="14">
        <v>0</v>
      </c>
      <c r="E199" s="22">
        <v>2410000000</v>
      </c>
      <c r="F199" s="22">
        <v>2410000000</v>
      </c>
      <c r="G199" s="22">
        <v>0</v>
      </c>
      <c r="H199" s="22">
        <v>2410000000</v>
      </c>
    </row>
    <row r="200" spans="1:8" s="3" customFormat="1" x14ac:dyDescent="0.3">
      <c r="A200" s="2" t="s">
        <v>398</v>
      </c>
      <c r="B200" s="31" t="s">
        <v>399</v>
      </c>
      <c r="C200" s="22">
        <v>0</v>
      </c>
      <c r="D200" s="14">
        <v>0</v>
      </c>
      <c r="E200" s="22">
        <v>1050000000</v>
      </c>
      <c r="F200" s="22">
        <v>1050000000</v>
      </c>
      <c r="G200" s="22">
        <v>0</v>
      </c>
      <c r="H200" s="22">
        <v>1050000000</v>
      </c>
    </row>
    <row r="201" spans="1:8" s="3" customFormat="1" x14ac:dyDescent="0.3">
      <c r="A201" s="2" t="s">
        <v>400</v>
      </c>
      <c r="B201" s="31" t="s">
        <v>401</v>
      </c>
      <c r="C201" s="22">
        <v>0</v>
      </c>
      <c r="D201" s="14">
        <v>0</v>
      </c>
      <c r="E201" s="22">
        <v>1050000000</v>
      </c>
      <c r="F201" s="22">
        <v>1050000000</v>
      </c>
      <c r="G201" s="22">
        <v>0</v>
      </c>
      <c r="H201" s="22">
        <v>1050000000</v>
      </c>
    </row>
    <row r="202" spans="1:8" s="3" customFormat="1" x14ac:dyDescent="0.3">
      <c r="A202" s="2" t="s">
        <v>402</v>
      </c>
      <c r="B202" s="31" t="s">
        <v>522</v>
      </c>
      <c r="C202" s="22">
        <v>0</v>
      </c>
      <c r="D202" s="14">
        <v>0</v>
      </c>
      <c r="E202" s="22">
        <v>4935454528</v>
      </c>
      <c r="F202" s="22">
        <v>4935454528</v>
      </c>
      <c r="G202" s="22">
        <v>0</v>
      </c>
      <c r="H202" s="22">
        <v>4935454528</v>
      </c>
    </row>
    <row r="203" spans="1:8" s="3" customFormat="1" x14ac:dyDescent="0.3">
      <c r="A203" s="2" t="s">
        <v>404</v>
      </c>
      <c r="B203" s="31" t="s">
        <v>405</v>
      </c>
      <c r="C203" s="22">
        <v>0</v>
      </c>
      <c r="D203" s="14">
        <v>0</v>
      </c>
      <c r="E203" s="22">
        <v>4935454528</v>
      </c>
      <c r="F203" s="22">
        <v>4935454528</v>
      </c>
      <c r="G203" s="22">
        <v>0</v>
      </c>
      <c r="H203" s="22">
        <v>4935454528</v>
      </c>
    </row>
    <row r="204" spans="1:8" s="3" customFormat="1" x14ac:dyDescent="0.3">
      <c r="A204" s="2" t="s">
        <v>406</v>
      </c>
      <c r="B204" s="31" t="s">
        <v>407</v>
      </c>
      <c r="C204" s="22">
        <v>0</v>
      </c>
      <c r="D204" s="14">
        <v>0</v>
      </c>
      <c r="E204" s="22">
        <v>3756930000</v>
      </c>
      <c r="F204" s="22">
        <v>3756930000</v>
      </c>
      <c r="G204" s="22">
        <v>0</v>
      </c>
      <c r="H204" s="22">
        <v>3756930000</v>
      </c>
    </row>
    <row r="205" spans="1:8" s="3" customFormat="1" x14ac:dyDescent="0.3">
      <c r="A205" s="2" t="s">
        <v>408</v>
      </c>
      <c r="B205" s="31" t="s">
        <v>523</v>
      </c>
      <c r="C205" s="22">
        <v>0</v>
      </c>
      <c r="D205" s="14">
        <v>0</v>
      </c>
      <c r="E205" s="22">
        <v>3756930000</v>
      </c>
      <c r="F205" s="22">
        <v>3756930000</v>
      </c>
      <c r="G205" s="22">
        <v>0</v>
      </c>
      <c r="H205" s="22">
        <v>3756930000</v>
      </c>
    </row>
    <row r="206" spans="1:8" s="3" customFormat="1" x14ac:dyDescent="0.3">
      <c r="A206" s="2" t="s">
        <v>410</v>
      </c>
      <c r="B206" s="31" t="s">
        <v>524</v>
      </c>
      <c r="C206" s="22">
        <v>0</v>
      </c>
      <c r="D206" s="14">
        <v>0</v>
      </c>
      <c r="E206" s="22">
        <v>3100351062</v>
      </c>
      <c r="F206" s="22">
        <v>3100351062</v>
      </c>
      <c r="G206" s="22">
        <v>0</v>
      </c>
      <c r="H206" s="22">
        <v>3100351062</v>
      </c>
    </row>
    <row r="207" spans="1:8" s="3" customFormat="1" x14ac:dyDescent="0.3">
      <c r="A207" s="2" t="s">
        <v>412</v>
      </c>
      <c r="B207" s="31" t="s">
        <v>525</v>
      </c>
      <c r="C207" s="22">
        <v>0</v>
      </c>
      <c r="D207" s="14">
        <v>0</v>
      </c>
      <c r="E207" s="22">
        <v>3100351062</v>
      </c>
      <c r="F207" s="22">
        <v>3100351062</v>
      </c>
      <c r="G207" s="22">
        <v>0</v>
      </c>
      <c r="H207" s="22">
        <v>3100351062</v>
      </c>
    </row>
    <row r="208" spans="1:8" s="3" customFormat="1" x14ac:dyDescent="0.3">
      <c r="A208" s="2" t="s">
        <v>414</v>
      </c>
      <c r="B208" s="31" t="s">
        <v>544</v>
      </c>
      <c r="C208" s="22">
        <v>0</v>
      </c>
      <c r="D208" s="14">
        <v>0</v>
      </c>
      <c r="E208" s="22">
        <v>24279266000</v>
      </c>
      <c r="F208" s="22">
        <v>24279266000</v>
      </c>
      <c r="G208" s="22">
        <v>0</v>
      </c>
      <c r="H208" s="22">
        <v>24279266000</v>
      </c>
    </row>
    <row r="209" spans="1:8" s="3" customFormat="1" x14ac:dyDescent="0.3">
      <c r="A209" s="2" t="s">
        <v>416</v>
      </c>
      <c r="B209" s="31" t="s">
        <v>526</v>
      </c>
      <c r="C209" s="22">
        <v>0</v>
      </c>
      <c r="D209" s="14">
        <v>0</v>
      </c>
      <c r="E209" s="22">
        <v>1850721000</v>
      </c>
      <c r="F209" s="22">
        <v>1850721000</v>
      </c>
      <c r="G209" s="22">
        <v>0</v>
      </c>
      <c r="H209" s="22">
        <v>1850721000</v>
      </c>
    </row>
    <row r="210" spans="1:8" s="3" customFormat="1" x14ac:dyDescent="0.3">
      <c r="A210" s="2" t="s">
        <v>418</v>
      </c>
      <c r="B210" s="31" t="s">
        <v>527</v>
      </c>
      <c r="C210" s="22">
        <v>0</v>
      </c>
      <c r="D210" s="14">
        <v>0</v>
      </c>
      <c r="E210" s="22">
        <v>1850721000</v>
      </c>
      <c r="F210" s="22">
        <v>1850721000</v>
      </c>
      <c r="G210" s="22">
        <v>0</v>
      </c>
      <c r="H210" s="22">
        <v>1850721000</v>
      </c>
    </row>
    <row r="211" spans="1:8" s="3" customFormat="1" x14ac:dyDescent="0.3">
      <c r="A211" s="2" t="s">
        <v>420</v>
      </c>
      <c r="B211" s="31" t="s">
        <v>528</v>
      </c>
      <c r="C211" s="22">
        <v>0</v>
      </c>
      <c r="D211" s="14">
        <v>0</v>
      </c>
      <c r="E211" s="22">
        <v>4442650000</v>
      </c>
      <c r="F211" s="22">
        <v>4442650000</v>
      </c>
      <c r="G211" s="22">
        <v>0</v>
      </c>
      <c r="H211" s="22">
        <v>4442650000</v>
      </c>
    </row>
    <row r="212" spans="1:8" x14ac:dyDescent="0.3">
      <c r="A212" s="1" t="s">
        <v>422</v>
      </c>
      <c r="B212" s="30" t="s">
        <v>529</v>
      </c>
      <c r="C212" s="14">
        <v>0</v>
      </c>
      <c r="D212" s="14">
        <v>0</v>
      </c>
      <c r="E212" s="14">
        <v>911000000</v>
      </c>
      <c r="F212" s="14">
        <v>911000000</v>
      </c>
      <c r="G212" s="14">
        <v>0</v>
      </c>
      <c r="H212" s="14">
        <v>911000000</v>
      </c>
    </row>
    <row r="213" spans="1:8" x14ac:dyDescent="0.3">
      <c r="A213" s="1" t="s">
        <v>424</v>
      </c>
      <c r="B213" s="30" t="s">
        <v>530</v>
      </c>
      <c r="C213" s="14">
        <v>0</v>
      </c>
      <c r="D213" s="14">
        <v>0</v>
      </c>
      <c r="E213" s="14">
        <v>3531650000</v>
      </c>
      <c r="F213" s="14">
        <v>3531650000</v>
      </c>
      <c r="G213" s="14">
        <v>0</v>
      </c>
      <c r="H213" s="14">
        <v>3531650000</v>
      </c>
    </row>
    <row r="214" spans="1:8" x14ac:dyDescent="0.3">
      <c r="A214" s="1" t="s">
        <v>426</v>
      </c>
      <c r="B214" s="30" t="s">
        <v>559</v>
      </c>
      <c r="C214" s="14">
        <v>0</v>
      </c>
      <c r="D214" s="14">
        <v>0</v>
      </c>
      <c r="E214" s="14">
        <v>17985895000</v>
      </c>
      <c r="F214" s="14">
        <v>17985895000</v>
      </c>
      <c r="G214" s="14">
        <v>0</v>
      </c>
      <c r="H214" s="14">
        <v>17985895000</v>
      </c>
    </row>
    <row r="215" spans="1:8" x14ac:dyDescent="0.3">
      <c r="A215" s="1" t="s">
        <v>428</v>
      </c>
      <c r="B215" s="30" t="s">
        <v>545</v>
      </c>
      <c r="C215" s="14">
        <v>0</v>
      </c>
      <c r="D215" s="14">
        <v>0</v>
      </c>
      <c r="E215" s="14">
        <v>1670000000</v>
      </c>
      <c r="F215" s="14">
        <v>1670000000</v>
      </c>
      <c r="G215" s="14">
        <v>0</v>
      </c>
      <c r="H215" s="14">
        <v>1670000000</v>
      </c>
    </row>
    <row r="216" spans="1:8" x14ac:dyDescent="0.3">
      <c r="A216" s="1" t="s">
        <v>430</v>
      </c>
      <c r="B216" s="30" t="s">
        <v>546</v>
      </c>
      <c r="C216" s="14">
        <v>0</v>
      </c>
      <c r="D216" s="14">
        <v>0</v>
      </c>
      <c r="E216" s="14">
        <v>900000000</v>
      </c>
      <c r="F216" s="14">
        <v>900000000</v>
      </c>
      <c r="G216" s="14">
        <v>0</v>
      </c>
      <c r="H216" s="14">
        <v>900000000</v>
      </c>
    </row>
    <row r="217" spans="1:8" x14ac:dyDescent="0.3">
      <c r="A217" s="1" t="s">
        <v>432</v>
      </c>
      <c r="B217" s="30" t="s">
        <v>531</v>
      </c>
      <c r="C217" s="14">
        <v>0</v>
      </c>
      <c r="D217" s="14">
        <v>0</v>
      </c>
      <c r="E217" s="14">
        <v>12631000000</v>
      </c>
      <c r="F217" s="14">
        <v>12631000000</v>
      </c>
      <c r="G217" s="14">
        <v>0</v>
      </c>
      <c r="H217" s="14">
        <v>12631000000</v>
      </c>
    </row>
    <row r="218" spans="1:8" x14ac:dyDescent="0.3">
      <c r="A218" s="1" t="s">
        <v>434</v>
      </c>
      <c r="B218" s="30" t="s">
        <v>435</v>
      </c>
      <c r="C218" s="14">
        <v>0</v>
      </c>
      <c r="D218" s="14">
        <v>0</v>
      </c>
      <c r="E218" s="14">
        <v>1075000000</v>
      </c>
      <c r="F218" s="14">
        <v>1075000000</v>
      </c>
      <c r="G218" s="14">
        <v>0</v>
      </c>
      <c r="H218" s="14">
        <v>1075000000</v>
      </c>
    </row>
    <row r="219" spans="1:8" x14ac:dyDescent="0.3">
      <c r="A219" s="1" t="s">
        <v>436</v>
      </c>
      <c r="B219" s="30" t="s">
        <v>547</v>
      </c>
      <c r="C219" s="14">
        <v>0</v>
      </c>
      <c r="D219" s="14">
        <v>0</v>
      </c>
      <c r="E219" s="14">
        <v>1709895000</v>
      </c>
      <c r="F219" s="14">
        <v>1709895000</v>
      </c>
      <c r="G219" s="14">
        <v>0</v>
      </c>
      <c r="H219" s="14">
        <v>1709895000</v>
      </c>
    </row>
  </sheetData>
  <mergeCells count="7">
    <mergeCell ref="H1:H2"/>
    <mergeCell ref="A1:A2"/>
    <mergeCell ref="B1:B2"/>
    <mergeCell ref="C1:C2"/>
    <mergeCell ref="D1:E1"/>
    <mergeCell ref="F1:F2"/>
    <mergeCell ref="G1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9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XFD1048576"/>
    </sheetView>
  </sheetViews>
  <sheetFormatPr baseColWidth="10" defaultRowHeight="14.4" x14ac:dyDescent="0.3"/>
  <cols>
    <col min="1" max="1" width="23.109375" customWidth="1"/>
    <col min="2" max="2" width="26.88671875" style="32" customWidth="1"/>
    <col min="3" max="3" width="19.88671875" style="16" bestFit="1" customWidth="1"/>
    <col min="4" max="5" width="18.88671875" style="16" bestFit="1" customWidth="1"/>
    <col min="6" max="6" width="19.88671875" style="16" bestFit="1" customWidth="1"/>
    <col min="7" max="7" width="11.5546875" style="16" bestFit="1" customWidth="1"/>
    <col min="8" max="8" width="19.88671875" style="16" bestFit="1" customWidth="1"/>
    <col min="9" max="10" width="15.109375" bestFit="1" customWidth="1"/>
  </cols>
  <sheetData>
    <row r="1" spans="1:8" ht="15" customHeight="1" x14ac:dyDescent="0.3">
      <c r="A1" s="34" t="s">
        <v>24</v>
      </c>
      <c r="B1" s="34" t="s">
        <v>12</v>
      </c>
      <c r="C1" s="34" t="s">
        <v>16</v>
      </c>
      <c r="D1" s="34" t="s">
        <v>25</v>
      </c>
      <c r="E1" s="34"/>
      <c r="F1" s="34" t="s">
        <v>17</v>
      </c>
      <c r="G1" s="34" t="s">
        <v>26</v>
      </c>
      <c r="H1" s="34" t="s">
        <v>27</v>
      </c>
    </row>
    <row r="2" spans="1:8" x14ac:dyDescent="0.3">
      <c r="A2" s="34"/>
      <c r="B2" s="34"/>
      <c r="C2" s="34"/>
      <c r="D2" s="28" t="s">
        <v>28</v>
      </c>
      <c r="E2" s="28" t="s">
        <v>29</v>
      </c>
      <c r="F2" s="34"/>
      <c r="G2" s="34"/>
      <c r="H2" s="34"/>
    </row>
    <row r="3" spans="1:8" s="19" customFormat="1" x14ac:dyDescent="0.3">
      <c r="A3" s="17">
        <v>3</v>
      </c>
      <c r="B3" s="30" t="s">
        <v>30</v>
      </c>
      <c r="C3" s="18">
        <v>118847250000</v>
      </c>
      <c r="D3" s="18">
        <v>0</v>
      </c>
      <c r="E3" s="18">
        <v>-9431906308</v>
      </c>
      <c r="F3" s="18">
        <v>109415343692</v>
      </c>
      <c r="G3" s="18">
        <v>0</v>
      </c>
      <c r="H3" s="18">
        <v>109415343692</v>
      </c>
    </row>
    <row r="4" spans="1:8" s="19" customFormat="1" x14ac:dyDescent="0.3">
      <c r="A4" s="20"/>
      <c r="B4" s="30" t="s">
        <v>31</v>
      </c>
      <c r="C4" s="18">
        <v>29254299000</v>
      </c>
      <c r="D4" s="18">
        <f t="shared" ref="D4:F4" si="0">SUM(D5:D99)</f>
        <v>0</v>
      </c>
      <c r="E4" s="18">
        <f t="shared" si="0"/>
        <v>0</v>
      </c>
      <c r="F4" s="18">
        <f t="shared" si="0"/>
        <v>29254299000</v>
      </c>
      <c r="G4" s="18">
        <v>0</v>
      </c>
      <c r="H4" s="18">
        <v>29254299000</v>
      </c>
    </row>
    <row r="5" spans="1:8" x14ac:dyDescent="0.3">
      <c r="A5" s="15"/>
      <c r="B5" s="30" t="s">
        <v>32</v>
      </c>
      <c r="C5" s="14">
        <v>17151330000</v>
      </c>
      <c r="D5" s="14">
        <v>-24000000</v>
      </c>
      <c r="E5" s="14">
        <v>-24000000</v>
      </c>
      <c r="F5" s="14">
        <v>6333111000</v>
      </c>
      <c r="G5" s="14">
        <v>0</v>
      </c>
      <c r="H5" s="14">
        <v>17151330000</v>
      </c>
    </row>
    <row r="6" spans="1:8" x14ac:dyDescent="0.3">
      <c r="A6" s="1" t="s">
        <v>33</v>
      </c>
      <c r="B6" s="30" t="s">
        <v>34</v>
      </c>
      <c r="C6" s="14">
        <v>17151330000</v>
      </c>
      <c r="D6" s="14">
        <v>4000000</v>
      </c>
      <c r="E6" s="14">
        <v>34000000</v>
      </c>
      <c r="F6" s="14">
        <v>34000000</v>
      </c>
      <c r="G6" s="14">
        <v>0</v>
      </c>
      <c r="H6" s="14">
        <v>17151330000</v>
      </c>
    </row>
    <row r="7" spans="1:8" x14ac:dyDescent="0.3">
      <c r="A7" s="1" t="s">
        <v>35</v>
      </c>
      <c r="B7" s="30" t="s">
        <v>36</v>
      </c>
      <c r="C7" s="14">
        <v>12210158000</v>
      </c>
      <c r="D7" s="14">
        <v>0</v>
      </c>
      <c r="E7" s="14">
        <v>30000000</v>
      </c>
      <c r="F7" s="14">
        <v>30000000</v>
      </c>
      <c r="G7" s="14">
        <v>0</v>
      </c>
      <c r="H7" s="14">
        <v>12210158000</v>
      </c>
    </row>
    <row r="8" spans="1:8" x14ac:dyDescent="0.3">
      <c r="A8" s="1" t="s">
        <v>37</v>
      </c>
      <c r="B8" s="30" t="s">
        <v>38</v>
      </c>
      <c r="C8" s="14">
        <v>8669738000</v>
      </c>
      <c r="D8" s="14">
        <v>0</v>
      </c>
      <c r="E8" s="14">
        <v>0</v>
      </c>
      <c r="F8" s="14">
        <v>588003000</v>
      </c>
      <c r="G8" s="14">
        <v>0</v>
      </c>
      <c r="H8" s="14">
        <v>8669738000</v>
      </c>
    </row>
    <row r="9" spans="1:8" x14ac:dyDescent="0.3">
      <c r="A9" s="1" t="s">
        <v>39</v>
      </c>
      <c r="B9" s="30" t="s">
        <v>534</v>
      </c>
      <c r="C9" s="14">
        <v>6357111000</v>
      </c>
      <c r="D9" s="14">
        <v>44000000</v>
      </c>
      <c r="E9" s="14">
        <v>-16000000</v>
      </c>
      <c r="F9" s="14">
        <v>116248000</v>
      </c>
      <c r="G9" s="14">
        <v>0</v>
      </c>
      <c r="H9" s="14">
        <v>6357111000</v>
      </c>
    </row>
    <row r="10" spans="1:8" x14ac:dyDescent="0.3">
      <c r="A10" s="1" t="s">
        <v>41</v>
      </c>
      <c r="B10" s="30" t="s">
        <v>42</v>
      </c>
      <c r="C10" s="14">
        <v>0</v>
      </c>
      <c r="D10" s="14">
        <v>0</v>
      </c>
      <c r="E10" s="14">
        <v>-1290000</v>
      </c>
      <c r="F10" s="14">
        <v>2361000</v>
      </c>
      <c r="G10" s="14">
        <v>0</v>
      </c>
      <c r="H10" s="14">
        <v>30000000</v>
      </c>
    </row>
    <row r="11" spans="1:8" x14ac:dyDescent="0.3">
      <c r="A11" s="1" t="s">
        <v>43</v>
      </c>
      <c r="B11" s="30" t="s">
        <v>44</v>
      </c>
      <c r="C11" s="14">
        <v>0</v>
      </c>
      <c r="D11" s="14">
        <v>1000000</v>
      </c>
      <c r="E11" s="14">
        <v>1000000</v>
      </c>
      <c r="F11" s="14">
        <v>3364000</v>
      </c>
      <c r="G11" s="14">
        <v>0</v>
      </c>
      <c r="H11" s="14">
        <v>30000000</v>
      </c>
    </row>
    <row r="12" spans="1:8" x14ac:dyDescent="0.3">
      <c r="A12" s="1" t="s">
        <v>45</v>
      </c>
      <c r="B12" s="30" t="s">
        <v>456</v>
      </c>
      <c r="C12" s="14">
        <v>588003000</v>
      </c>
      <c r="D12" s="14">
        <v>0</v>
      </c>
      <c r="E12" s="14">
        <v>0</v>
      </c>
      <c r="F12" s="14">
        <v>210646000</v>
      </c>
      <c r="G12" s="14">
        <v>0</v>
      </c>
      <c r="H12" s="14">
        <v>588003000</v>
      </c>
    </row>
    <row r="13" spans="1:8" x14ac:dyDescent="0.3">
      <c r="A13" s="1" t="s">
        <v>47</v>
      </c>
      <c r="B13" s="30" t="s">
        <v>48</v>
      </c>
      <c r="C13" s="14">
        <v>132248000</v>
      </c>
      <c r="D13" s="14">
        <v>301000000</v>
      </c>
      <c r="E13" s="14">
        <v>301000000</v>
      </c>
      <c r="F13" s="14">
        <v>1230542000</v>
      </c>
      <c r="G13" s="14">
        <v>0</v>
      </c>
      <c r="H13" s="14">
        <v>72248000</v>
      </c>
    </row>
    <row r="14" spans="1:8" x14ac:dyDescent="0.3">
      <c r="A14" s="1" t="s">
        <v>49</v>
      </c>
      <c r="B14" s="30" t="s">
        <v>50</v>
      </c>
      <c r="C14" s="14">
        <v>3651000</v>
      </c>
      <c r="D14" s="14">
        <v>0</v>
      </c>
      <c r="E14" s="14">
        <v>0</v>
      </c>
      <c r="F14" s="14">
        <v>446173000</v>
      </c>
      <c r="G14" s="14">
        <v>0</v>
      </c>
      <c r="H14" s="14">
        <v>3006000</v>
      </c>
    </row>
    <row r="15" spans="1:8" x14ac:dyDescent="0.3">
      <c r="A15" s="1" t="s">
        <v>51</v>
      </c>
      <c r="B15" s="30" t="s">
        <v>457</v>
      </c>
      <c r="C15" s="14">
        <v>2364000</v>
      </c>
      <c r="D15" s="14">
        <v>0</v>
      </c>
      <c r="E15" s="14">
        <v>1290000</v>
      </c>
      <c r="F15" s="14">
        <v>1290000</v>
      </c>
      <c r="G15" s="14">
        <v>0</v>
      </c>
      <c r="H15" s="14">
        <v>2364000</v>
      </c>
    </row>
    <row r="16" spans="1:8" x14ac:dyDescent="0.3">
      <c r="A16" s="1" t="s">
        <v>53</v>
      </c>
      <c r="B16" s="30" t="s">
        <v>458</v>
      </c>
      <c r="C16" s="14">
        <v>210646000</v>
      </c>
      <c r="D16" s="14">
        <v>0</v>
      </c>
      <c r="E16" s="14">
        <v>0</v>
      </c>
      <c r="F16" s="14">
        <v>252064000</v>
      </c>
      <c r="G16" s="14">
        <v>0</v>
      </c>
      <c r="H16" s="14">
        <v>210646000</v>
      </c>
    </row>
    <row r="17" spans="1:8" x14ac:dyDescent="0.3">
      <c r="A17" s="1" t="s">
        <v>55</v>
      </c>
      <c r="B17" s="30" t="s">
        <v>56</v>
      </c>
      <c r="C17" s="14">
        <v>929542000</v>
      </c>
      <c r="D17" s="14">
        <v>-165678000</v>
      </c>
      <c r="E17" s="14">
        <v>-165678000</v>
      </c>
      <c r="F17" s="14">
        <v>2087935000</v>
      </c>
      <c r="G17" s="14">
        <v>0</v>
      </c>
      <c r="H17" s="14">
        <v>929542000</v>
      </c>
    </row>
    <row r="18" spans="1:8" x14ac:dyDescent="0.3">
      <c r="A18" s="1" t="s">
        <v>57</v>
      </c>
      <c r="B18" s="30" t="s">
        <v>58</v>
      </c>
      <c r="C18" s="14">
        <v>446173000</v>
      </c>
      <c r="D18" s="14">
        <v>-160322000</v>
      </c>
      <c r="E18" s="14">
        <v>-160322000</v>
      </c>
      <c r="F18" s="14">
        <v>874421000</v>
      </c>
      <c r="G18" s="14">
        <v>0</v>
      </c>
      <c r="H18" s="14">
        <v>446173000</v>
      </c>
    </row>
    <row r="19" spans="1:8" x14ac:dyDescent="0.3">
      <c r="A19" s="1" t="s">
        <v>59</v>
      </c>
      <c r="B19" s="30" t="s">
        <v>60</v>
      </c>
      <c r="C19" s="14">
        <v>0</v>
      </c>
      <c r="D19" s="14">
        <v>-10000000</v>
      </c>
      <c r="E19" s="14">
        <v>-10000000</v>
      </c>
      <c r="F19" s="14">
        <v>731327000</v>
      </c>
      <c r="G19" s="14">
        <v>0</v>
      </c>
      <c r="H19" s="14">
        <v>645000</v>
      </c>
    </row>
    <row r="20" spans="1:8" x14ac:dyDescent="0.3">
      <c r="A20" s="1" t="s">
        <v>61</v>
      </c>
      <c r="B20" s="30" t="s">
        <v>62</v>
      </c>
      <c r="C20" s="14">
        <v>3540420000</v>
      </c>
      <c r="D20" s="14">
        <v>-80000000</v>
      </c>
      <c r="E20" s="14">
        <v>-80000000</v>
      </c>
      <c r="F20" s="14">
        <v>354644000</v>
      </c>
      <c r="G20" s="14">
        <v>0</v>
      </c>
      <c r="H20" s="14">
        <v>3540420000</v>
      </c>
    </row>
    <row r="21" spans="1:8" x14ac:dyDescent="0.3">
      <c r="A21" s="1" t="s">
        <v>63</v>
      </c>
      <c r="B21" s="30" t="s">
        <v>64</v>
      </c>
      <c r="C21" s="14">
        <v>252064000</v>
      </c>
      <c r="D21" s="14">
        <v>35000000</v>
      </c>
      <c r="E21" s="14">
        <v>35000000</v>
      </c>
      <c r="F21" s="14">
        <v>867980000</v>
      </c>
      <c r="G21" s="14">
        <v>0</v>
      </c>
      <c r="H21" s="14">
        <v>252064000</v>
      </c>
    </row>
    <row r="22" spans="1:8" x14ac:dyDescent="0.3">
      <c r="A22" s="1" t="s">
        <v>65</v>
      </c>
      <c r="B22" s="30" t="s">
        <v>535</v>
      </c>
      <c r="C22" s="14">
        <v>2253613000</v>
      </c>
      <c r="D22" s="14">
        <v>-497000000</v>
      </c>
      <c r="E22" s="14">
        <v>-497000000</v>
      </c>
      <c r="F22" s="14">
        <v>68405000</v>
      </c>
      <c r="G22" s="14">
        <v>0</v>
      </c>
      <c r="H22" s="14">
        <v>2253613000</v>
      </c>
    </row>
    <row r="23" spans="1:8" x14ac:dyDescent="0.3">
      <c r="A23" s="1" t="s">
        <v>67</v>
      </c>
      <c r="B23" s="30" t="s">
        <v>68</v>
      </c>
      <c r="C23" s="14">
        <v>1034743000</v>
      </c>
      <c r="D23" s="14">
        <v>497000000</v>
      </c>
      <c r="E23" s="14">
        <v>497000000</v>
      </c>
      <c r="F23" s="14">
        <v>1070741000</v>
      </c>
      <c r="G23" s="14">
        <v>0</v>
      </c>
      <c r="H23" s="14">
        <v>1034743000</v>
      </c>
    </row>
    <row r="24" spans="1:8" x14ac:dyDescent="0.3">
      <c r="A24" s="1" t="s">
        <v>69</v>
      </c>
      <c r="B24" s="30" t="s">
        <v>70</v>
      </c>
      <c r="C24" s="14">
        <v>4380506000</v>
      </c>
      <c r="D24" s="14">
        <v>28000000</v>
      </c>
      <c r="E24" s="14">
        <v>28000000</v>
      </c>
      <c r="F24" s="14">
        <v>479317000</v>
      </c>
      <c r="G24" s="14">
        <v>0</v>
      </c>
      <c r="H24" s="14">
        <v>4380506000</v>
      </c>
    </row>
    <row r="25" spans="1:8" x14ac:dyDescent="0.3">
      <c r="A25" s="1" t="s">
        <v>71</v>
      </c>
      <c r="B25" s="30" t="s">
        <v>72</v>
      </c>
      <c r="C25" s="14">
        <v>1175971000</v>
      </c>
      <c r="D25" s="14">
        <v>-8000000</v>
      </c>
      <c r="E25" s="14">
        <v>-8000000</v>
      </c>
      <c r="F25" s="14">
        <v>213425000</v>
      </c>
      <c r="G25" s="14">
        <v>0</v>
      </c>
      <c r="H25" s="14">
        <v>1175971000</v>
      </c>
    </row>
    <row r="26" spans="1:8" x14ac:dyDescent="0.3">
      <c r="A26" s="1" t="s">
        <v>73</v>
      </c>
      <c r="B26" s="30" t="s">
        <v>550</v>
      </c>
      <c r="C26" s="14">
        <v>741327000</v>
      </c>
      <c r="D26" s="14">
        <v>15000000</v>
      </c>
      <c r="E26" s="14">
        <v>15000000</v>
      </c>
      <c r="F26" s="14">
        <v>353493000</v>
      </c>
      <c r="G26" s="14">
        <v>0</v>
      </c>
      <c r="H26" s="14">
        <v>741327000</v>
      </c>
    </row>
    <row r="27" spans="1:8" x14ac:dyDescent="0.3">
      <c r="A27" s="1" t="s">
        <v>75</v>
      </c>
      <c r="B27" s="30" t="s">
        <v>76</v>
      </c>
      <c r="C27" s="14">
        <v>434644000</v>
      </c>
      <c r="D27" s="14">
        <v>5000000</v>
      </c>
      <c r="E27" s="14">
        <v>5000000</v>
      </c>
      <c r="F27" s="14">
        <v>61417000</v>
      </c>
      <c r="G27" s="14">
        <v>0</v>
      </c>
      <c r="H27" s="14">
        <v>434644000</v>
      </c>
    </row>
    <row r="28" spans="1:8" x14ac:dyDescent="0.3">
      <c r="A28" s="1" t="s">
        <v>77</v>
      </c>
      <c r="B28" s="30" t="s">
        <v>78</v>
      </c>
      <c r="C28" s="14">
        <v>832980000</v>
      </c>
      <c r="D28" s="14">
        <v>5000000</v>
      </c>
      <c r="E28" s="14">
        <v>5000000</v>
      </c>
      <c r="F28" s="14">
        <v>61417000</v>
      </c>
      <c r="G28" s="14">
        <v>0</v>
      </c>
      <c r="H28" s="14">
        <v>832980000</v>
      </c>
    </row>
    <row r="29" spans="1:8" x14ac:dyDescent="0.3">
      <c r="A29" s="1" t="s">
        <v>79</v>
      </c>
      <c r="B29" s="30" t="s">
        <v>80</v>
      </c>
      <c r="C29" s="14">
        <v>832980000</v>
      </c>
      <c r="D29" s="14">
        <v>10000000</v>
      </c>
      <c r="E29" s="14">
        <v>10000000</v>
      </c>
      <c r="F29" s="14">
        <v>118340000</v>
      </c>
      <c r="G29" s="14">
        <v>0</v>
      </c>
      <c r="H29" s="14">
        <v>832980000</v>
      </c>
    </row>
    <row r="30" spans="1:8" x14ac:dyDescent="0.3">
      <c r="A30" s="1" t="s">
        <v>81</v>
      </c>
      <c r="B30" s="30" t="s">
        <v>536</v>
      </c>
      <c r="C30" s="14">
        <v>1139146000</v>
      </c>
      <c r="D30" s="14">
        <v>-1000000</v>
      </c>
      <c r="E30" s="14">
        <v>-1000000</v>
      </c>
      <c r="F30" s="14">
        <v>392612000</v>
      </c>
      <c r="G30" s="14">
        <v>0</v>
      </c>
      <c r="H30" s="14">
        <v>1139146000</v>
      </c>
    </row>
    <row r="31" spans="1:8" x14ac:dyDescent="0.3">
      <c r="A31" s="1" t="s">
        <v>83</v>
      </c>
      <c r="B31" s="30" t="s">
        <v>551</v>
      </c>
      <c r="C31" s="14">
        <v>565405000</v>
      </c>
      <c r="D31" s="14">
        <v>0</v>
      </c>
      <c r="E31" s="14">
        <v>0</v>
      </c>
      <c r="F31" s="14">
        <v>35330000</v>
      </c>
      <c r="G31" s="14">
        <v>0</v>
      </c>
      <c r="H31" s="14">
        <v>565405000</v>
      </c>
    </row>
    <row r="32" spans="1:8" x14ac:dyDescent="0.3">
      <c r="A32" s="1" t="s">
        <v>85</v>
      </c>
      <c r="B32" s="30" t="s">
        <v>537</v>
      </c>
      <c r="C32" s="14">
        <v>573741000</v>
      </c>
      <c r="D32" s="14">
        <v>0</v>
      </c>
      <c r="E32" s="14">
        <v>0</v>
      </c>
      <c r="F32" s="14">
        <v>125636000</v>
      </c>
      <c r="G32" s="14">
        <v>0</v>
      </c>
      <c r="H32" s="14">
        <v>573741000</v>
      </c>
    </row>
    <row r="33" spans="1:8" x14ac:dyDescent="0.3">
      <c r="A33" s="1" t="s">
        <v>87</v>
      </c>
      <c r="B33" s="30" t="s">
        <v>459</v>
      </c>
      <c r="C33" s="14">
        <v>451317000</v>
      </c>
      <c r="D33" s="14">
        <v>1000000</v>
      </c>
      <c r="E33" s="14">
        <v>1000000</v>
      </c>
      <c r="F33" s="14">
        <v>7088000</v>
      </c>
      <c r="G33" s="14">
        <v>0</v>
      </c>
      <c r="H33" s="14">
        <v>451317000</v>
      </c>
    </row>
    <row r="34" spans="1:8" x14ac:dyDescent="0.3">
      <c r="A34" s="1" t="s">
        <v>89</v>
      </c>
      <c r="B34" s="30" t="s">
        <v>90</v>
      </c>
      <c r="C34" s="14">
        <v>451317000</v>
      </c>
      <c r="D34" s="14">
        <v>0</v>
      </c>
      <c r="E34" s="14">
        <v>20000000</v>
      </c>
      <c r="F34" s="14">
        <v>20000000</v>
      </c>
      <c r="G34" s="14">
        <v>0</v>
      </c>
      <c r="H34" s="14">
        <v>451317000</v>
      </c>
    </row>
    <row r="35" spans="1:8" x14ac:dyDescent="0.3">
      <c r="A35" s="1" t="s">
        <v>91</v>
      </c>
      <c r="B35" s="30" t="s">
        <v>92</v>
      </c>
      <c r="C35" s="14">
        <v>221425000</v>
      </c>
      <c r="D35" s="14">
        <v>0</v>
      </c>
      <c r="E35" s="14">
        <v>20000000</v>
      </c>
      <c r="F35" s="14">
        <v>65000000</v>
      </c>
      <c r="G35" s="14">
        <v>0</v>
      </c>
      <c r="H35" s="14">
        <v>221425000</v>
      </c>
    </row>
    <row r="36" spans="1:8" x14ac:dyDescent="0.3">
      <c r="A36" s="1" t="s">
        <v>93</v>
      </c>
      <c r="B36" s="30" t="s">
        <v>94</v>
      </c>
      <c r="C36" s="14">
        <v>221425000</v>
      </c>
      <c r="D36" s="14">
        <v>0</v>
      </c>
      <c r="E36" s="14">
        <v>5000000</v>
      </c>
      <c r="F36" s="14">
        <v>5000000</v>
      </c>
      <c r="G36" s="14">
        <v>0</v>
      </c>
      <c r="H36" s="14">
        <v>221425000</v>
      </c>
    </row>
    <row r="37" spans="1:8" x14ac:dyDescent="0.3">
      <c r="A37" s="1" t="s">
        <v>95</v>
      </c>
      <c r="B37" s="30" t="s">
        <v>96</v>
      </c>
      <c r="C37" s="14">
        <v>338493000</v>
      </c>
      <c r="D37" s="14">
        <v>0</v>
      </c>
      <c r="E37" s="14">
        <v>-25000000</v>
      </c>
      <c r="F37" s="14">
        <v>68951000</v>
      </c>
      <c r="G37" s="14">
        <v>0</v>
      </c>
      <c r="H37" s="14">
        <v>338493000</v>
      </c>
    </row>
    <row r="38" spans="1:8" x14ac:dyDescent="0.3">
      <c r="A38" s="1" t="s">
        <v>97</v>
      </c>
      <c r="B38" s="30" t="s">
        <v>98</v>
      </c>
      <c r="C38" s="14">
        <v>338493000</v>
      </c>
      <c r="D38" s="14">
        <v>0</v>
      </c>
      <c r="E38" s="14">
        <v>-17906933</v>
      </c>
      <c r="F38" s="14">
        <v>38093067</v>
      </c>
      <c r="G38" s="14">
        <v>0</v>
      </c>
      <c r="H38" s="14">
        <v>338493000</v>
      </c>
    </row>
    <row r="39" spans="1:8" x14ac:dyDescent="0.3">
      <c r="A39" s="1" t="s">
        <v>99</v>
      </c>
      <c r="B39" s="30" t="s">
        <v>100</v>
      </c>
      <c r="C39" s="14">
        <v>56417000</v>
      </c>
      <c r="D39" s="14">
        <v>0</v>
      </c>
      <c r="E39" s="14">
        <v>4050254</v>
      </c>
      <c r="F39" s="14">
        <v>5028254</v>
      </c>
      <c r="G39" s="14">
        <v>0</v>
      </c>
      <c r="H39" s="14">
        <v>56417000</v>
      </c>
    </row>
    <row r="40" spans="1:8" x14ac:dyDescent="0.3">
      <c r="A40" s="1" t="s">
        <v>101</v>
      </c>
      <c r="B40" s="30" t="s">
        <v>102</v>
      </c>
      <c r="C40" s="14">
        <v>56417000</v>
      </c>
      <c r="D40" s="14">
        <v>0</v>
      </c>
      <c r="E40" s="14">
        <v>22147933</v>
      </c>
      <c r="F40" s="14">
        <v>28075933</v>
      </c>
      <c r="G40" s="14">
        <v>0</v>
      </c>
      <c r="H40" s="14">
        <v>56417000</v>
      </c>
    </row>
    <row r="41" spans="1:8" x14ac:dyDescent="0.3">
      <c r="A41" s="1" t="s">
        <v>103</v>
      </c>
      <c r="B41" s="30" t="s">
        <v>104</v>
      </c>
      <c r="C41" s="14">
        <v>56417000</v>
      </c>
      <c r="D41" s="14">
        <v>0</v>
      </c>
      <c r="E41" s="14">
        <v>0</v>
      </c>
      <c r="F41" s="14">
        <v>20257000</v>
      </c>
      <c r="G41" s="14">
        <v>0</v>
      </c>
      <c r="H41" s="14">
        <v>56417000</v>
      </c>
    </row>
    <row r="42" spans="1:8" x14ac:dyDescent="0.3">
      <c r="A42" s="1" t="s">
        <v>105</v>
      </c>
      <c r="B42" s="30" t="s">
        <v>106</v>
      </c>
      <c r="C42" s="14">
        <v>56417000</v>
      </c>
      <c r="D42" s="14">
        <v>0</v>
      </c>
      <c r="E42" s="14">
        <v>-8316666</v>
      </c>
      <c r="F42" s="14">
        <v>92529334</v>
      </c>
      <c r="G42" s="14">
        <v>0</v>
      </c>
      <c r="H42" s="14">
        <v>56417000</v>
      </c>
    </row>
    <row r="43" spans="1:8" x14ac:dyDescent="0.3">
      <c r="A43" s="1" t="s">
        <v>107</v>
      </c>
      <c r="B43" s="30" t="s">
        <v>108</v>
      </c>
      <c r="C43" s="14">
        <v>108340000</v>
      </c>
      <c r="D43" s="14">
        <v>0</v>
      </c>
      <c r="E43" s="14">
        <v>-14869600</v>
      </c>
      <c r="F43" s="14">
        <v>69002400</v>
      </c>
      <c r="G43" s="14">
        <v>0</v>
      </c>
      <c r="H43" s="14">
        <v>108340000</v>
      </c>
    </row>
    <row r="44" spans="1:8" x14ac:dyDescent="0.3">
      <c r="A44" s="1" t="s">
        <v>109</v>
      </c>
      <c r="B44" s="30" t="s">
        <v>110</v>
      </c>
      <c r="C44" s="14">
        <v>108340000</v>
      </c>
      <c r="D44" s="14">
        <v>0</v>
      </c>
      <c r="E44" s="14">
        <v>5887639</v>
      </c>
      <c r="F44" s="14">
        <v>25273639</v>
      </c>
      <c r="G44" s="14">
        <v>0</v>
      </c>
      <c r="H44" s="14">
        <v>108340000</v>
      </c>
    </row>
    <row r="45" spans="1:8" x14ac:dyDescent="0.3">
      <c r="A45" s="1" t="s">
        <v>111</v>
      </c>
      <c r="B45" s="30" t="s">
        <v>112</v>
      </c>
      <c r="C45" s="14">
        <v>560666000</v>
      </c>
      <c r="D45" s="14">
        <v>0</v>
      </c>
      <c r="E45" s="14">
        <v>5146580</v>
      </c>
      <c r="F45" s="14">
        <v>27170580</v>
      </c>
      <c r="G45" s="14">
        <v>0</v>
      </c>
      <c r="H45" s="14">
        <v>560666000</v>
      </c>
    </row>
    <row r="46" spans="1:8" x14ac:dyDescent="0.3">
      <c r="A46" s="1" t="s">
        <v>113</v>
      </c>
      <c r="B46" s="30" t="s">
        <v>460</v>
      </c>
      <c r="C46" s="14">
        <v>393612000</v>
      </c>
      <c r="D46" s="14">
        <v>0</v>
      </c>
      <c r="E46" s="14">
        <v>-53715406</v>
      </c>
      <c r="F46" s="14">
        <v>252480594</v>
      </c>
      <c r="G46" s="14">
        <v>0</v>
      </c>
      <c r="H46" s="14">
        <v>393612000</v>
      </c>
    </row>
    <row r="47" spans="1:8" x14ac:dyDescent="0.3">
      <c r="A47" s="1" t="s">
        <v>115</v>
      </c>
      <c r="B47" s="30" t="s">
        <v>461</v>
      </c>
      <c r="C47" s="14">
        <v>35330000</v>
      </c>
      <c r="D47" s="14">
        <v>0</v>
      </c>
      <c r="E47" s="14">
        <v>50563199</v>
      </c>
      <c r="F47" s="14">
        <v>50979199</v>
      </c>
      <c r="G47" s="14">
        <v>0</v>
      </c>
      <c r="H47" s="14">
        <v>35330000</v>
      </c>
    </row>
    <row r="48" spans="1:8" x14ac:dyDescent="0.3">
      <c r="A48" s="1" t="s">
        <v>117</v>
      </c>
      <c r="B48" s="30" t="s">
        <v>552</v>
      </c>
      <c r="C48" s="14">
        <v>125636000</v>
      </c>
      <c r="D48" s="14">
        <v>0</v>
      </c>
      <c r="E48" s="14">
        <v>-10000000</v>
      </c>
      <c r="F48" s="14">
        <v>7399000</v>
      </c>
      <c r="G48" s="14">
        <v>0</v>
      </c>
      <c r="H48" s="14">
        <v>125636000</v>
      </c>
    </row>
    <row r="49" spans="1:9" x14ac:dyDescent="0.3">
      <c r="A49" s="1" t="s">
        <v>119</v>
      </c>
      <c r="B49" s="30" t="s">
        <v>120</v>
      </c>
      <c r="C49" s="14">
        <v>6088000</v>
      </c>
      <c r="D49" s="14">
        <v>0</v>
      </c>
      <c r="E49" s="14">
        <v>0</v>
      </c>
      <c r="F49" s="14">
        <v>36692000</v>
      </c>
      <c r="G49" s="14">
        <v>0</v>
      </c>
      <c r="H49" s="14">
        <v>6088000</v>
      </c>
    </row>
    <row r="50" spans="1:9" s="19" customFormat="1" x14ac:dyDescent="0.3">
      <c r="A50" s="21"/>
      <c r="B50" s="30" t="s">
        <v>462</v>
      </c>
      <c r="C50" s="18">
        <v>12102969000</v>
      </c>
      <c r="D50" s="18">
        <v>0</v>
      </c>
      <c r="E50" s="18">
        <v>0</v>
      </c>
      <c r="F50" s="18">
        <v>146167000</v>
      </c>
      <c r="G50" s="18">
        <v>0</v>
      </c>
      <c r="H50" s="18">
        <v>12101789000</v>
      </c>
    </row>
    <row r="51" spans="1:9" x14ac:dyDescent="0.3">
      <c r="A51" s="1" t="s">
        <v>122</v>
      </c>
      <c r="B51" s="30" t="s">
        <v>441</v>
      </c>
      <c r="C51" s="14">
        <v>138951000</v>
      </c>
      <c r="D51" s="14">
        <v>0</v>
      </c>
      <c r="E51" s="14">
        <v>-66900000</v>
      </c>
      <c r="F51" s="14">
        <v>13380000</v>
      </c>
      <c r="G51" s="14">
        <v>0</v>
      </c>
      <c r="H51" s="14">
        <v>158951000</v>
      </c>
    </row>
    <row r="52" spans="1:9" x14ac:dyDescent="0.3">
      <c r="A52" s="1" t="s">
        <v>124</v>
      </c>
      <c r="B52" s="30" t="s">
        <v>125</v>
      </c>
      <c r="C52" s="14">
        <v>138951000</v>
      </c>
      <c r="D52" s="14">
        <v>0</v>
      </c>
      <c r="E52" s="14">
        <v>-127454000</v>
      </c>
      <c r="F52" s="14">
        <v>23699000</v>
      </c>
      <c r="G52" s="14">
        <v>0</v>
      </c>
      <c r="H52" s="14">
        <v>158951000</v>
      </c>
    </row>
    <row r="53" spans="1:9" x14ac:dyDescent="0.3">
      <c r="A53" s="1" t="s">
        <v>126</v>
      </c>
      <c r="B53" s="30" t="s">
        <v>127</v>
      </c>
      <c r="C53" s="14">
        <v>138951000</v>
      </c>
      <c r="D53" s="14">
        <v>0</v>
      </c>
      <c r="E53" s="14">
        <v>-191865000</v>
      </c>
      <c r="F53" s="14">
        <v>38373000</v>
      </c>
      <c r="G53" s="14">
        <v>0</v>
      </c>
      <c r="H53" s="14">
        <v>158951000</v>
      </c>
    </row>
    <row r="54" spans="1:9" x14ac:dyDescent="0.3">
      <c r="A54" s="1" t="s">
        <v>128</v>
      </c>
      <c r="B54" s="30" t="s">
        <v>463</v>
      </c>
      <c r="C54" s="14">
        <v>0</v>
      </c>
      <c r="D54" s="14">
        <v>0</v>
      </c>
      <c r="E54" s="14">
        <v>0</v>
      </c>
      <c r="F54" s="14">
        <v>27059000</v>
      </c>
      <c r="G54" s="14">
        <v>0</v>
      </c>
      <c r="H54" s="14">
        <v>20000000</v>
      </c>
    </row>
    <row r="55" spans="1:9" x14ac:dyDescent="0.3">
      <c r="A55" s="1" t="s">
        <v>130</v>
      </c>
      <c r="B55" s="30" t="s">
        <v>131</v>
      </c>
      <c r="C55" s="14">
        <v>45000000</v>
      </c>
      <c r="D55" s="14">
        <v>0</v>
      </c>
      <c r="E55" s="14">
        <v>0</v>
      </c>
      <c r="F55" s="14">
        <v>2969000</v>
      </c>
      <c r="G55" s="14">
        <v>0</v>
      </c>
      <c r="H55" s="14">
        <v>65000000</v>
      </c>
    </row>
    <row r="56" spans="1:9" x14ac:dyDescent="0.3">
      <c r="A56" s="1" t="s">
        <v>132</v>
      </c>
      <c r="B56" s="30" t="s">
        <v>439</v>
      </c>
      <c r="C56" s="14">
        <v>0</v>
      </c>
      <c r="D56" s="14">
        <v>0</v>
      </c>
      <c r="E56" s="14">
        <v>-51217000</v>
      </c>
      <c r="F56" s="14">
        <v>10245000</v>
      </c>
      <c r="G56" s="14">
        <v>0</v>
      </c>
      <c r="H56" s="14">
        <v>5000000</v>
      </c>
    </row>
    <row r="57" spans="1:9" x14ac:dyDescent="0.3">
      <c r="A57" s="1" t="s">
        <v>134</v>
      </c>
      <c r="B57" s="30" t="s">
        <v>135</v>
      </c>
      <c r="C57" s="14">
        <v>93951000</v>
      </c>
      <c r="D57" s="14">
        <v>0</v>
      </c>
      <c r="E57" s="14">
        <v>143069000</v>
      </c>
      <c r="F57" s="14">
        <v>143069000</v>
      </c>
      <c r="G57" s="14">
        <v>0</v>
      </c>
      <c r="H57" s="14">
        <v>68951000</v>
      </c>
    </row>
    <row r="58" spans="1:9" x14ac:dyDescent="0.3">
      <c r="A58" s="1" t="s">
        <v>136</v>
      </c>
      <c r="B58" s="30" t="s">
        <v>137</v>
      </c>
      <c r="C58" s="14">
        <v>11964018000</v>
      </c>
      <c r="D58" s="14">
        <v>0</v>
      </c>
      <c r="E58" s="14">
        <v>-15000000</v>
      </c>
      <c r="F58" s="14">
        <v>50000000</v>
      </c>
      <c r="G58" s="14">
        <v>0</v>
      </c>
      <c r="H58" s="14">
        <v>11942838000</v>
      </c>
    </row>
    <row r="59" spans="1:9" x14ac:dyDescent="0.3">
      <c r="A59" s="1" t="s">
        <v>138</v>
      </c>
      <c r="B59" s="30" t="s">
        <v>139</v>
      </c>
      <c r="C59" s="14">
        <v>669994000</v>
      </c>
      <c r="D59" s="14">
        <v>0</v>
      </c>
      <c r="E59" s="14">
        <v>-128069000</v>
      </c>
      <c r="F59" s="14">
        <v>58100000</v>
      </c>
      <c r="G59" s="14">
        <v>0</v>
      </c>
      <c r="H59" s="14">
        <v>652981000</v>
      </c>
    </row>
    <row r="60" spans="1:9" x14ac:dyDescent="0.3">
      <c r="A60" s="1" t="s">
        <v>140</v>
      </c>
      <c r="B60" s="30" t="s">
        <v>141</v>
      </c>
      <c r="C60" s="14">
        <v>62906000</v>
      </c>
      <c r="D60" s="14">
        <v>0</v>
      </c>
      <c r="E60" s="14">
        <v>-59960570</v>
      </c>
      <c r="F60" s="14">
        <v>1209039430</v>
      </c>
      <c r="G60" s="14">
        <v>0</v>
      </c>
      <c r="H60" s="14">
        <v>71197254</v>
      </c>
    </row>
    <row r="61" spans="1:9" x14ac:dyDescent="0.3">
      <c r="A61" s="1" t="s">
        <v>142</v>
      </c>
      <c r="B61" s="30" t="s">
        <v>464</v>
      </c>
      <c r="C61" s="14">
        <v>56000000</v>
      </c>
      <c r="D61" s="14">
        <v>0</v>
      </c>
      <c r="E61" s="14">
        <v>7007000</v>
      </c>
      <c r="F61" s="14">
        <v>26360000</v>
      </c>
      <c r="G61" s="14">
        <v>0</v>
      </c>
      <c r="H61" s="14">
        <v>38093067</v>
      </c>
      <c r="I61" s="29"/>
    </row>
    <row r="62" spans="1:9" x14ac:dyDescent="0.3">
      <c r="A62" s="1" t="s">
        <v>144</v>
      </c>
      <c r="B62" s="30" t="s">
        <v>440</v>
      </c>
      <c r="C62" s="14">
        <v>978000</v>
      </c>
      <c r="D62" s="14">
        <v>0</v>
      </c>
      <c r="E62" s="14">
        <v>0</v>
      </c>
      <c r="F62" s="14">
        <v>689257000</v>
      </c>
      <c r="G62" s="14">
        <v>0</v>
      </c>
      <c r="H62" s="14">
        <v>5028254</v>
      </c>
    </row>
    <row r="63" spans="1:9" x14ac:dyDescent="0.3">
      <c r="A63" s="1" t="s">
        <v>146</v>
      </c>
      <c r="B63" s="30" t="s">
        <v>442</v>
      </c>
      <c r="C63" s="14">
        <v>5928000</v>
      </c>
      <c r="D63" s="14">
        <v>0</v>
      </c>
      <c r="E63" s="14">
        <v>3000000</v>
      </c>
      <c r="F63" s="14">
        <v>3000000</v>
      </c>
      <c r="G63" s="14">
        <v>0</v>
      </c>
      <c r="H63" s="14">
        <v>28075933</v>
      </c>
    </row>
    <row r="64" spans="1:9" x14ac:dyDescent="0.3">
      <c r="A64" s="1" t="s">
        <v>148</v>
      </c>
      <c r="B64" s="30" t="s">
        <v>149</v>
      </c>
      <c r="C64" s="14">
        <v>570396000</v>
      </c>
      <c r="D64" s="14">
        <v>0</v>
      </c>
      <c r="E64" s="14">
        <v>390165000</v>
      </c>
      <c r="F64" s="14">
        <v>1208656000</v>
      </c>
      <c r="G64" s="14">
        <v>0</v>
      </c>
      <c r="H64" s="14">
        <v>545091746</v>
      </c>
      <c r="I64" s="29"/>
    </row>
    <row r="65" spans="1:10" x14ac:dyDescent="0.3">
      <c r="A65" s="1" t="s">
        <v>150</v>
      </c>
      <c r="B65" s="30" t="s">
        <v>538</v>
      </c>
      <c r="C65" s="14">
        <v>20257000</v>
      </c>
      <c r="D65" s="14">
        <v>0</v>
      </c>
      <c r="E65" s="14">
        <v>0</v>
      </c>
      <c r="F65" s="14">
        <v>1074832000</v>
      </c>
      <c r="G65" s="14">
        <v>0</v>
      </c>
      <c r="H65" s="14">
        <v>20257000</v>
      </c>
    </row>
    <row r="66" spans="1:10" x14ac:dyDescent="0.3">
      <c r="A66" s="1" t="s">
        <v>152</v>
      </c>
      <c r="B66" s="30" t="s">
        <v>153</v>
      </c>
      <c r="C66" s="14">
        <v>100846000</v>
      </c>
      <c r="D66" s="14">
        <v>0</v>
      </c>
      <c r="E66" s="14">
        <v>0</v>
      </c>
      <c r="F66" s="14">
        <v>6508000</v>
      </c>
      <c r="G66" s="14">
        <v>0</v>
      </c>
      <c r="H66" s="14">
        <v>92529334</v>
      </c>
    </row>
    <row r="67" spans="1:10" x14ac:dyDescent="0.3">
      <c r="A67" s="1" t="s">
        <v>154</v>
      </c>
      <c r="B67" s="30" t="s">
        <v>465</v>
      </c>
      <c r="C67" s="14">
        <v>83872000</v>
      </c>
      <c r="D67" s="14">
        <v>0</v>
      </c>
      <c r="E67" s="14">
        <v>0</v>
      </c>
      <c r="F67" s="14">
        <v>992568000</v>
      </c>
      <c r="G67" s="14">
        <v>0</v>
      </c>
      <c r="H67" s="14">
        <v>69002400</v>
      </c>
    </row>
    <row r="68" spans="1:10" x14ac:dyDescent="0.3">
      <c r="A68" s="1" t="s">
        <v>156</v>
      </c>
      <c r="B68" s="30" t="s">
        <v>449</v>
      </c>
      <c r="C68" s="14">
        <v>19386000</v>
      </c>
      <c r="D68" s="14">
        <v>0</v>
      </c>
      <c r="E68" s="14">
        <v>-408545000</v>
      </c>
      <c r="F68" s="14">
        <v>1391678000</v>
      </c>
      <c r="G68" s="14">
        <v>0</v>
      </c>
      <c r="H68" s="14">
        <f>+E68+F68</f>
        <v>983133000</v>
      </c>
    </row>
    <row r="69" spans="1:10" x14ac:dyDescent="0.3">
      <c r="A69" s="1" t="s">
        <v>158</v>
      </c>
      <c r="B69" s="30" t="s">
        <v>159</v>
      </c>
      <c r="C69" s="14">
        <v>22024000</v>
      </c>
      <c r="D69" s="14">
        <v>0</v>
      </c>
      <c r="E69" s="14">
        <v>0</v>
      </c>
      <c r="F69" s="14">
        <v>154000000</v>
      </c>
      <c r="G69" s="14">
        <v>0</v>
      </c>
      <c r="H69" s="14">
        <v>27170580</v>
      </c>
    </row>
    <row r="70" spans="1:10" x14ac:dyDescent="0.3">
      <c r="A70" s="1" t="s">
        <v>160</v>
      </c>
      <c r="B70" s="30" t="s">
        <v>450</v>
      </c>
      <c r="C70" s="14">
        <v>306196000</v>
      </c>
      <c r="D70" s="14">
        <v>0</v>
      </c>
      <c r="E70" s="14">
        <v>0</v>
      </c>
      <c r="F70" s="14">
        <v>208294000</v>
      </c>
      <c r="G70" s="14">
        <v>0</v>
      </c>
      <c r="H70" s="14">
        <f>+E70+F70</f>
        <v>208294000</v>
      </c>
      <c r="J70" s="29"/>
    </row>
    <row r="71" spans="1:10" x14ac:dyDescent="0.3">
      <c r="A71" s="1" t="s">
        <v>162</v>
      </c>
      <c r="B71" s="30" t="s">
        <v>163</v>
      </c>
      <c r="C71" s="14">
        <v>416000</v>
      </c>
      <c r="D71" s="14">
        <v>0</v>
      </c>
      <c r="E71" s="14">
        <v>0</v>
      </c>
      <c r="F71" s="14">
        <v>10000000</v>
      </c>
      <c r="G71" s="14">
        <v>0</v>
      </c>
      <c r="H71" s="14">
        <v>50979199</v>
      </c>
    </row>
    <row r="72" spans="1:10" x14ac:dyDescent="0.3">
      <c r="A72" s="1" t="s">
        <v>164</v>
      </c>
      <c r="B72" s="30" t="s">
        <v>165</v>
      </c>
      <c r="C72" s="14">
        <v>17399000</v>
      </c>
      <c r="D72" s="14">
        <v>0</v>
      </c>
      <c r="E72" s="14">
        <v>306454000</v>
      </c>
      <c r="F72" s="14">
        <v>612908000</v>
      </c>
      <c r="G72" s="14">
        <v>0</v>
      </c>
      <c r="H72" s="14">
        <v>7399000</v>
      </c>
    </row>
    <row r="73" spans="1:10" x14ac:dyDescent="0.3">
      <c r="A73" s="1" t="s">
        <v>166</v>
      </c>
      <c r="B73" s="30" t="s">
        <v>451</v>
      </c>
      <c r="C73" s="14">
        <v>36692000</v>
      </c>
      <c r="D73" s="14">
        <v>0</v>
      </c>
      <c r="E73" s="14">
        <v>0</v>
      </c>
      <c r="F73" s="14">
        <v>7100000</v>
      </c>
      <c r="G73" s="14">
        <v>0</v>
      </c>
      <c r="H73" s="14">
        <v>36692000</v>
      </c>
    </row>
    <row r="74" spans="1:10" x14ac:dyDescent="0.3">
      <c r="A74" s="1" t="s">
        <v>168</v>
      </c>
      <c r="B74" s="30" t="s">
        <v>452</v>
      </c>
      <c r="C74" s="14">
        <v>36692000</v>
      </c>
      <c r="D74" s="14">
        <v>0</v>
      </c>
      <c r="E74" s="14">
        <v>168148570</v>
      </c>
      <c r="F74" s="14">
        <v>1220499570</v>
      </c>
      <c r="G74" s="14">
        <v>0</v>
      </c>
      <c r="H74" s="14">
        <v>36692000</v>
      </c>
    </row>
    <row r="75" spans="1:10" x14ac:dyDescent="0.3">
      <c r="A75" s="1" t="s">
        <v>170</v>
      </c>
      <c r="B75" s="30" t="s">
        <v>453</v>
      </c>
      <c r="C75" s="14">
        <v>11294024000</v>
      </c>
      <c r="D75" s="14">
        <v>76209684</v>
      </c>
      <c r="E75" s="14">
        <v>76209684</v>
      </c>
      <c r="F75" s="14">
        <v>651937684</v>
      </c>
      <c r="G75" s="14">
        <v>0</v>
      </c>
      <c r="H75" s="14">
        <v>11289857000</v>
      </c>
    </row>
    <row r="76" spans="1:10" x14ac:dyDescent="0.3">
      <c r="A76" s="1" t="s">
        <v>172</v>
      </c>
      <c r="B76" s="30" t="s">
        <v>466</v>
      </c>
      <c r="C76" s="14">
        <v>146167000</v>
      </c>
      <c r="D76" s="14">
        <v>-76209684</v>
      </c>
      <c r="E76" s="14">
        <v>-76209684</v>
      </c>
      <c r="F76" s="14">
        <v>22958316</v>
      </c>
      <c r="G76" s="14">
        <v>0</v>
      </c>
      <c r="H76" s="14">
        <v>146167000</v>
      </c>
    </row>
    <row r="77" spans="1:10" x14ac:dyDescent="0.3">
      <c r="A77" s="1" t="s">
        <v>174</v>
      </c>
      <c r="B77" s="30" t="s">
        <v>539</v>
      </c>
      <c r="C77" s="14">
        <v>146167000</v>
      </c>
      <c r="D77" s="14">
        <v>0</v>
      </c>
      <c r="E77" s="14">
        <v>1000000</v>
      </c>
      <c r="F77" s="14">
        <v>1000000</v>
      </c>
      <c r="G77" s="14">
        <v>0</v>
      </c>
      <c r="H77" s="14">
        <v>146167000</v>
      </c>
    </row>
    <row r="78" spans="1:10" x14ac:dyDescent="0.3">
      <c r="A78" s="1" t="s">
        <v>176</v>
      </c>
      <c r="B78" s="30" t="s">
        <v>454</v>
      </c>
      <c r="C78" s="14">
        <v>146167000</v>
      </c>
      <c r="D78" s="14">
        <v>0</v>
      </c>
      <c r="E78" s="14">
        <v>2000000</v>
      </c>
      <c r="F78" s="14">
        <v>2000000</v>
      </c>
      <c r="G78" s="14">
        <v>0</v>
      </c>
      <c r="H78" s="14">
        <v>146167000</v>
      </c>
    </row>
    <row r="79" spans="1:10" x14ac:dyDescent="0.3">
      <c r="A79" s="1" t="s">
        <v>178</v>
      </c>
      <c r="B79" s="30" t="s">
        <v>179</v>
      </c>
      <c r="C79" s="14">
        <v>2781940000</v>
      </c>
      <c r="D79" s="14">
        <v>0</v>
      </c>
      <c r="E79" s="14">
        <v>0</v>
      </c>
      <c r="F79" s="14">
        <v>445998000</v>
      </c>
      <c r="G79" s="14">
        <v>0</v>
      </c>
      <c r="H79" s="14">
        <v>2291550430</v>
      </c>
    </row>
    <row r="80" spans="1:10" x14ac:dyDescent="0.3">
      <c r="A80" s="1" t="s">
        <v>180</v>
      </c>
      <c r="B80" s="30" t="s">
        <v>181</v>
      </c>
      <c r="C80" s="14">
        <v>553161000</v>
      </c>
      <c r="D80" s="14">
        <v>0</v>
      </c>
      <c r="E80" s="14">
        <v>0</v>
      </c>
      <c r="F80" s="14">
        <v>86698000</v>
      </c>
      <c r="G80" s="14">
        <v>0</v>
      </c>
      <c r="H80" s="14">
        <v>115725000</v>
      </c>
    </row>
    <row r="81" spans="1:8" x14ac:dyDescent="0.3">
      <c r="A81" s="1" t="s">
        <v>182</v>
      </c>
      <c r="B81" s="30" t="s">
        <v>532</v>
      </c>
      <c r="C81" s="14">
        <v>80280000</v>
      </c>
      <c r="D81" s="14">
        <v>0</v>
      </c>
      <c r="E81" s="14">
        <v>0</v>
      </c>
      <c r="F81" s="14">
        <v>12884000</v>
      </c>
      <c r="G81" s="14">
        <v>0</v>
      </c>
      <c r="H81" s="14">
        <v>13380000</v>
      </c>
    </row>
    <row r="82" spans="1:8" x14ac:dyDescent="0.3">
      <c r="A82" s="1" t="s">
        <v>184</v>
      </c>
      <c r="B82" s="30" t="s">
        <v>467</v>
      </c>
      <c r="C82" s="14">
        <v>151153000</v>
      </c>
      <c r="D82" s="14">
        <v>0</v>
      </c>
      <c r="E82" s="14">
        <v>3000000</v>
      </c>
      <c r="F82" s="14">
        <v>3000000</v>
      </c>
      <c r="G82" s="14">
        <v>0</v>
      </c>
      <c r="H82" s="14">
        <v>23699000</v>
      </c>
    </row>
    <row r="83" spans="1:8" x14ac:dyDescent="0.3">
      <c r="A83" s="1" t="s">
        <v>186</v>
      </c>
      <c r="B83" s="30" t="s">
        <v>187</v>
      </c>
      <c r="C83" s="14">
        <v>230238000</v>
      </c>
      <c r="D83" s="14">
        <v>0</v>
      </c>
      <c r="E83" s="14">
        <v>5000000</v>
      </c>
      <c r="F83" s="14">
        <v>5000000</v>
      </c>
      <c r="G83" s="14">
        <v>0</v>
      </c>
      <c r="H83" s="14">
        <v>38373000</v>
      </c>
    </row>
    <row r="84" spans="1:8" x14ac:dyDescent="0.3">
      <c r="A84" s="1" t="s">
        <v>188</v>
      </c>
      <c r="B84" s="30" t="s">
        <v>189</v>
      </c>
      <c r="C84" s="14">
        <v>27059000</v>
      </c>
      <c r="D84" s="14">
        <v>0</v>
      </c>
      <c r="E84" s="14">
        <v>2000000</v>
      </c>
      <c r="F84" s="14">
        <v>2000000</v>
      </c>
      <c r="G84" s="14">
        <v>0</v>
      </c>
      <c r="H84" s="14">
        <v>27059000</v>
      </c>
    </row>
    <row r="85" spans="1:8" x14ac:dyDescent="0.3">
      <c r="A85" s="1" t="s">
        <v>190</v>
      </c>
      <c r="B85" s="30" t="s">
        <v>455</v>
      </c>
      <c r="C85" s="14">
        <v>2969000</v>
      </c>
      <c r="D85" s="14">
        <v>0</v>
      </c>
      <c r="E85" s="14">
        <v>0</v>
      </c>
      <c r="F85" s="14">
        <v>50815000</v>
      </c>
      <c r="G85" s="14">
        <v>0</v>
      </c>
      <c r="H85" s="14">
        <v>2969000</v>
      </c>
    </row>
    <row r="86" spans="1:8" x14ac:dyDescent="0.3">
      <c r="A86" s="1" t="s">
        <v>192</v>
      </c>
      <c r="B86" s="30" t="s">
        <v>193</v>
      </c>
      <c r="C86" s="14">
        <v>61462000</v>
      </c>
      <c r="D86" s="14">
        <v>0</v>
      </c>
      <c r="E86" s="14">
        <v>2000000</v>
      </c>
      <c r="F86" s="14">
        <v>10000000</v>
      </c>
      <c r="G86" s="14">
        <v>0</v>
      </c>
      <c r="H86" s="14">
        <v>10245000</v>
      </c>
    </row>
    <row r="87" spans="1:8" x14ac:dyDescent="0.3">
      <c r="A87" s="1" t="s">
        <v>194</v>
      </c>
      <c r="B87" s="30" t="s">
        <v>195</v>
      </c>
      <c r="C87" s="14">
        <v>251169000</v>
      </c>
      <c r="D87" s="14">
        <v>0</v>
      </c>
      <c r="E87" s="14">
        <v>0</v>
      </c>
      <c r="F87" s="14">
        <v>65000000</v>
      </c>
      <c r="G87" s="14">
        <v>0</v>
      </c>
      <c r="H87" s="14">
        <v>251169000</v>
      </c>
    </row>
    <row r="88" spans="1:8" x14ac:dyDescent="0.3">
      <c r="A88" s="1" t="s">
        <v>196</v>
      </c>
      <c r="B88" s="30" t="s">
        <v>468</v>
      </c>
      <c r="C88" s="14">
        <v>0</v>
      </c>
      <c r="D88" s="14">
        <v>0</v>
      </c>
      <c r="E88" s="14">
        <v>6000000</v>
      </c>
      <c r="F88" s="14">
        <v>6000000</v>
      </c>
      <c r="G88" s="14">
        <v>0</v>
      </c>
      <c r="H88" s="14">
        <v>143069000</v>
      </c>
    </row>
    <row r="89" spans="1:8" x14ac:dyDescent="0.3">
      <c r="A89" s="1" t="s">
        <v>198</v>
      </c>
      <c r="B89" s="30" t="s">
        <v>469</v>
      </c>
      <c r="C89" s="14">
        <v>65000000</v>
      </c>
      <c r="D89" s="14">
        <v>0</v>
      </c>
      <c r="E89" s="14">
        <v>2000000</v>
      </c>
      <c r="F89" s="14">
        <v>2000000</v>
      </c>
      <c r="G89" s="14">
        <v>0</v>
      </c>
      <c r="H89" s="14">
        <v>50000000</v>
      </c>
    </row>
    <row r="90" spans="1:8" x14ac:dyDescent="0.3">
      <c r="A90" s="1" t="s">
        <v>200</v>
      </c>
      <c r="B90" s="30" t="s">
        <v>470</v>
      </c>
      <c r="C90" s="14">
        <v>186169000</v>
      </c>
      <c r="D90" s="14">
        <v>0</v>
      </c>
      <c r="E90" s="14">
        <v>2000000</v>
      </c>
      <c r="F90" s="14">
        <v>2000000</v>
      </c>
      <c r="G90" s="14">
        <v>0</v>
      </c>
      <c r="H90" s="14">
        <v>58100000</v>
      </c>
    </row>
    <row r="91" spans="1:8" x14ac:dyDescent="0.3">
      <c r="A91" s="1" t="s">
        <v>202</v>
      </c>
      <c r="B91" s="30" t="s">
        <v>203</v>
      </c>
      <c r="C91" s="14">
        <v>1977610000</v>
      </c>
      <c r="D91" s="14">
        <v>0</v>
      </c>
      <c r="E91" s="14">
        <v>2000000</v>
      </c>
      <c r="F91" s="14">
        <v>2000000</v>
      </c>
      <c r="G91" s="14">
        <v>0</v>
      </c>
      <c r="H91" s="14">
        <v>1924656430</v>
      </c>
    </row>
    <row r="92" spans="1:8" x14ac:dyDescent="0.3">
      <c r="A92" s="1" t="s">
        <v>204</v>
      </c>
      <c r="B92" s="30" t="s">
        <v>471</v>
      </c>
      <c r="C92" s="14">
        <v>1269000000</v>
      </c>
      <c r="D92" s="14">
        <v>0</v>
      </c>
      <c r="E92" s="14">
        <v>0</v>
      </c>
      <c r="F92" s="14">
        <v>247360000</v>
      </c>
      <c r="G92" s="14">
        <v>0</v>
      </c>
      <c r="H92" s="14">
        <v>1209039430</v>
      </c>
    </row>
    <row r="93" spans="1:8" x14ac:dyDescent="0.3">
      <c r="A93" s="1" t="s">
        <v>206</v>
      </c>
      <c r="B93" s="30" t="s">
        <v>472</v>
      </c>
      <c r="C93" s="14">
        <v>19353000</v>
      </c>
      <c r="D93" s="14">
        <v>0</v>
      </c>
      <c r="E93" s="14">
        <v>0</v>
      </c>
      <c r="F93" s="14">
        <v>67000000</v>
      </c>
      <c r="G93" s="14">
        <v>0</v>
      </c>
      <c r="H93" s="14">
        <v>26360000</v>
      </c>
    </row>
    <row r="94" spans="1:8" x14ac:dyDescent="0.3">
      <c r="A94" s="1" t="s">
        <v>208</v>
      </c>
      <c r="B94" s="30" t="s">
        <v>209</v>
      </c>
      <c r="C94" s="14">
        <v>689257000</v>
      </c>
      <c r="D94" s="14">
        <v>0</v>
      </c>
      <c r="E94" s="14">
        <v>0</v>
      </c>
      <c r="F94" s="14">
        <v>10000000</v>
      </c>
      <c r="G94" s="14">
        <v>0</v>
      </c>
      <c r="H94" s="14">
        <v>689257000</v>
      </c>
    </row>
    <row r="95" spans="1:8" x14ac:dyDescent="0.3">
      <c r="A95" s="1" t="s">
        <v>210</v>
      </c>
      <c r="B95" s="30" t="s">
        <v>473</v>
      </c>
      <c r="C95" s="14">
        <v>7775112000</v>
      </c>
      <c r="D95" s="14">
        <v>0</v>
      </c>
      <c r="E95" s="14">
        <v>5000000</v>
      </c>
      <c r="F95" s="14">
        <v>15000000</v>
      </c>
      <c r="G95" s="14">
        <v>0</v>
      </c>
      <c r="H95" s="14">
        <v>8261334570</v>
      </c>
    </row>
    <row r="96" spans="1:8" x14ac:dyDescent="0.3">
      <c r="A96" s="1" t="s">
        <v>212</v>
      </c>
      <c r="B96" s="30" t="s">
        <v>533</v>
      </c>
      <c r="C96" s="14">
        <v>818491000</v>
      </c>
      <c r="D96" s="14">
        <v>0</v>
      </c>
      <c r="E96" s="14">
        <v>0</v>
      </c>
      <c r="F96" s="14">
        <v>52315000</v>
      </c>
      <c r="G96" s="14">
        <v>0</v>
      </c>
      <c r="H96" s="14">
        <v>1211656000</v>
      </c>
    </row>
    <row r="97" spans="1:8" x14ac:dyDescent="0.3">
      <c r="A97" s="1" t="s">
        <v>214</v>
      </c>
      <c r="B97" s="30" t="s">
        <v>474</v>
      </c>
      <c r="C97" s="14">
        <v>0</v>
      </c>
      <c r="D97" s="14">
        <v>0</v>
      </c>
      <c r="E97" s="14">
        <v>-30000000</v>
      </c>
      <c r="F97" s="14">
        <v>104043000</v>
      </c>
      <c r="G97" s="14">
        <v>0</v>
      </c>
      <c r="H97" s="14">
        <v>3000000</v>
      </c>
    </row>
    <row r="98" spans="1:8" x14ac:dyDescent="0.3">
      <c r="A98" s="1" t="s">
        <v>216</v>
      </c>
      <c r="B98" s="30" t="s">
        <v>443</v>
      </c>
      <c r="C98" s="14">
        <v>818491000</v>
      </c>
      <c r="D98" s="14">
        <v>0</v>
      </c>
      <c r="E98" s="14">
        <v>25000000</v>
      </c>
      <c r="F98" s="14">
        <v>95087000</v>
      </c>
      <c r="G98" s="14">
        <v>0</v>
      </c>
      <c r="H98" s="14">
        <v>1208656000</v>
      </c>
    </row>
    <row r="99" spans="1:8" x14ac:dyDescent="0.3">
      <c r="A99" s="1" t="s">
        <v>218</v>
      </c>
      <c r="B99" s="30" t="s">
        <v>219</v>
      </c>
      <c r="C99" s="14">
        <v>3874131000</v>
      </c>
      <c r="D99" s="14">
        <v>0</v>
      </c>
      <c r="E99" s="14">
        <v>1180000</v>
      </c>
      <c r="F99" s="14">
        <v>1180000</v>
      </c>
      <c r="G99" s="14">
        <v>0</v>
      </c>
      <c r="H99" s="14">
        <v>3465586000</v>
      </c>
    </row>
    <row r="100" spans="1:8" x14ac:dyDescent="0.3">
      <c r="A100" s="1" t="s">
        <v>220</v>
      </c>
      <c r="B100" s="30" t="s">
        <v>444</v>
      </c>
      <c r="C100" s="14">
        <v>1074832000</v>
      </c>
      <c r="D100" s="14">
        <v>0</v>
      </c>
      <c r="E100" s="14">
        <v>0</v>
      </c>
      <c r="F100" s="14">
        <v>1074832000</v>
      </c>
      <c r="G100" s="14">
        <v>0</v>
      </c>
      <c r="H100" s="14">
        <v>1074832000</v>
      </c>
    </row>
    <row r="101" spans="1:8" x14ac:dyDescent="0.3">
      <c r="A101" s="1" t="s">
        <v>222</v>
      </c>
      <c r="B101" s="30" t="s">
        <v>540</v>
      </c>
      <c r="C101" s="14">
        <v>6508000</v>
      </c>
      <c r="D101" s="14">
        <v>0</v>
      </c>
      <c r="E101" s="14">
        <v>0</v>
      </c>
      <c r="F101" s="14">
        <v>6508000</v>
      </c>
      <c r="G101" s="14">
        <v>0</v>
      </c>
      <c r="H101" s="14">
        <v>6508000</v>
      </c>
    </row>
    <row r="102" spans="1:8" x14ac:dyDescent="0.3">
      <c r="A102" s="1" t="s">
        <v>224</v>
      </c>
      <c r="B102" s="30" t="s">
        <v>541</v>
      </c>
      <c r="C102" s="14">
        <v>992568000</v>
      </c>
      <c r="D102" s="14">
        <v>0</v>
      </c>
      <c r="E102" s="14">
        <v>0</v>
      </c>
      <c r="F102" s="14">
        <v>992568000</v>
      </c>
      <c r="G102" s="14">
        <v>0</v>
      </c>
      <c r="H102" s="14">
        <v>992568000</v>
      </c>
    </row>
    <row r="103" spans="1:8" x14ac:dyDescent="0.3">
      <c r="A103" s="1" t="s">
        <v>226</v>
      </c>
      <c r="B103" s="30" t="s">
        <v>227</v>
      </c>
      <c r="C103" s="14">
        <v>1800223000</v>
      </c>
      <c r="D103" s="14">
        <v>0</v>
      </c>
      <c r="E103" s="14">
        <v>-408545000</v>
      </c>
      <c r="F103" s="14">
        <v>1391678000</v>
      </c>
      <c r="G103" s="14">
        <v>0</v>
      </c>
      <c r="H103" s="14">
        <v>1391678000</v>
      </c>
    </row>
    <row r="104" spans="1:8" x14ac:dyDescent="0.3">
      <c r="A104" s="1" t="s">
        <v>228</v>
      </c>
      <c r="B104" s="30" t="s">
        <v>475</v>
      </c>
      <c r="C104" s="14">
        <v>685848000</v>
      </c>
      <c r="D104" s="14">
        <v>0</v>
      </c>
      <c r="E104" s="14">
        <v>306454000</v>
      </c>
      <c r="F104" s="14">
        <v>992302000</v>
      </c>
      <c r="G104" s="14">
        <v>0</v>
      </c>
      <c r="H104" s="14">
        <v>992302000</v>
      </c>
    </row>
    <row r="105" spans="1:8" x14ac:dyDescent="0.3">
      <c r="A105" s="1" t="s">
        <v>230</v>
      </c>
      <c r="B105" s="30" t="s">
        <v>542</v>
      </c>
      <c r="C105" s="14">
        <v>154000000</v>
      </c>
      <c r="D105" s="14">
        <v>0</v>
      </c>
      <c r="E105" s="14">
        <v>0</v>
      </c>
      <c r="F105" s="14">
        <v>154000000</v>
      </c>
      <c r="G105" s="14">
        <v>0</v>
      </c>
      <c r="H105" s="14">
        <v>154000000</v>
      </c>
    </row>
    <row r="106" spans="1:8" x14ac:dyDescent="0.3">
      <c r="A106" s="1" t="s">
        <v>232</v>
      </c>
      <c r="B106" s="30" t="s">
        <v>233</v>
      </c>
      <c r="C106" s="14">
        <v>208294000</v>
      </c>
      <c r="D106" s="14">
        <v>0</v>
      </c>
      <c r="E106" s="14">
        <v>0</v>
      </c>
      <c r="F106" s="14">
        <v>208294000</v>
      </c>
      <c r="G106" s="14">
        <v>0</v>
      </c>
      <c r="H106" s="14">
        <v>208294000</v>
      </c>
    </row>
    <row r="107" spans="1:8" x14ac:dyDescent="0.3">
      <c r="A107" s="1" t="s">
        <v>234</v>
      </c>
      <c r="B107" s="30" t="s">
        <v>235</v>
      </c>
      <c r="C107" s="14">
        <v>10000000</v>
      </c>
      <c r="D107" s="14">
        <v>0</v>
      </c>
      <c r="E107" s="14">
        <v>0</v>
      </c>
      <c r="F107" s="14">
        <v>10000000</v>
      </c>
      <c r="G107" s="14">
        <v>0</v>
      </c>
      <c r="H107" s="14">
        <v>10000000</v>
      </c>
    </row>
    <row r="108" spans="1:8" x14ac:dyDescent="0.3">
      <c r="A108" s="1" t="s">
        <v>236</v>
      </c>
      <c r="B108" s="30" t="s">
        <v>237</v>
      </c>
      <c r="C108" s="14">
        <v>306454000</v>
      </c>
      <c r="D108" s="14">
        <v>0</v>
      </c>
      <c r="E108" s="14">
        <v>306454000</v>
      </c>
      <c r="F108" s="14">
        <v>612908000</v>
      </c>
      <c r="G108" s="14">
        <v>0</v>
      </c>
      <c r="H108" s="14">
        <v>612908000</v>
      </c>
    </row>
    <row r="109" spans="1:8" x14ac:dyDescent="0.3">
      <c r="A109" s="1" t="s">
        <v>238</v>
      </c>
      <c r="B109" s="30" t="s">
        <v>476</v>
      </c>
      <c r="C109" s="14">
        <v>7100000</v>
      </c>
      <c r="D109" s="14">
        <v>0</v>
      </c>
      <c r="E109" s="14">
        <v>0</v>
      </c>
      <c r="F109" s="14">
        <v>7100000</v>
      </c>
      <c r="G109" s="14">
        <v>0</v>
      </c>
      <c r="H109" s="14">
        <v>7100000</v>
      </c>
    </row>
    <row r="110" spans="1:8" x14ac:dyDescent="0.3">
      <c r="A110" s="1" t="s">
        <v>240</v>
      </c>
      <c r="B110" s="30" t="s">
        <v>241</v>
      </c>
      <c r="C110" s="14">
        <v>1727247000</v>
      </c>
      <c r="D110" s="14">
        <v>0</v>
      </c>
      <c r="E110" s="14">
        <v>169148570</v>
      </c>
      <c r="F110" s="14">
        <v>1896395570</v>
      </c>
      <c r="G110" s="14">
        <v>0</v>
      </c>
      <c r="H110" s="14">
        <v>1896395570</v>
      </c>
    </row>
    <row r="111" spans="1:8" x14ac:dyDescent="0.3">
      <c r="A111" s="1" t="s">
        <v>242</v>
      </c>
      <c r="B111" s="30" t="s">
        <v>477</v>
      </c>
      <c r="C111" s="14">
        <v>1052351000</v>
      </c>
      <c r="D111" s="14">
        <v>0</v>
      </c>
      <c r="E111" s="14">
        <v>168148570</v>
      </c>
      <c r="F111" s="14">
        <v>1220499570</v>
      </c>
      <c r="G111" s="14">
        <v>0</v>
      </c>
      <c r="H111" s="14">
        <v>1220499570</v>
      </c>
    </row>
    <row r="112" spans="1:8" x14ac:dyDescent="0.3">
      <c r="A112" s="1" t="s">
        <v>244</v>
      </c>
      <c r="B112" s="30" t="s">
        <v>245</v>
      </c>
      <c r="C112" s="14">
        <v>575728000</v>
      </c>
      <c r="D112" s="14">
        <v>0</v>
      </c>
      <c r="E112" s="14">
        <v>0</v>
      </c>
      <c r="F112" s="14">
        <v>575728000</v>
      </c>
      <c r="G112" s="14">
        <v>0</v>
      </c>
      <c r="H112" s="14">
        <v>575728000</v>
      </c>
    </row>
    <row r="113" spans="1:8" x14ac:dyDescent="0.3">
      <c r="A113" s="1" t="s">
        <v>246</v>
      </c>
      <c r="B113" s="30" t="s">
        <v>478</v>
      </c>
      <c r="C113" s="14">
        <v>99168000</v>
      </c>
      <c r="D113" s="14">
        <v>0</v>
      </c>
      <c r="E113" s="14">
        <v>0</v>
      </c>
      <c r="F113" s="14">
        <v>99168000</v>
      </c>
      <c r="G113" s="14">
        <v>0</v>
      </c>
      <c r="H113" s="14">
        <v>99168000</v>
      </c>
    </row>
    <row r="114" spans="1:8" x14ac:dyDescent="0.3">
      <c r="A114" s="1" t="s">
        <v>248</v>
      </c>
      <c r="B114" s="30" t="s">
        <v>249</v>
      </c>
      <c r="C114" s="14">
        <v>0</v>
      </c>
      <c r="D114" s="14">
        <v>0</v>
      </c>
      <c r="E114" s="14">
        <v>1000000</v>
      </c>
      <c r="F114" s="14">
        <v>1000000</v>
      </c>
      <c r="G114" s="14">
        <v>0</v>
      </c>
      <c r="H114" s="14">
        <v>1000000</v>
      </c>
    </row>
    <row r="115" spans="1:8" x14ac:dyDescent="0.3">
      <c r="A115" s="1" t="s">
        <v>250</v>
      </c>
      <c r="B115" s="30" t="s">
        <v>479</v>
      </c>
      <c r="C115" s="14">
        <v>669395000</v>
      </c>
      <c r="D115" s="14">
        <v>0</v>
      </c>
      <c r="E115" s="14">
        <v>20000000</v>
      </c>
      <c r="F115" s="14">
        <v>689395000</v>
      </c>
      <c r="G115" s="14">
        <v>0</v>
      </c>
      <c r="H115" s="14">
        <v>689395000</v>
      </c>
    </row>
    <row r="116" spans="1:8" x14ac:dyDescent="0.3">
      <c r="A116" s="1" t="s">
        <v>252</v>
      </c>
      <c r="B116" s="30" t="s">
        <v>480</v>
      </c>
      <c r="C116" s="14">
        <v>0</v>
      </c>
      <c r="D116" s="14">
        <v>0</v>
      </c>
      <c r="E116" s="14">
        <v>2000000</v>
      </c>
      <c r="F116" s="14">
        <v>2000000</v>
      </c>
      <c r="G116" s="14">
        <v>0</v>
      </c>
      <c r="H116" s="14">
        <v>2000000</v>
      </c>
    </row>
    <row r="117" spans="1:8" x14ac:dyDescent="0.3">
      <c r="A117" s="1" t="s">
        <v>254</v>
      </c>
      <c r="B117" s="30" t="s">
        <v>481</v>
      </c>
      <c r="C117" s="14">
        <v>445998000</v>
      </c>
      <c r="D117" s="14">
        <v>0</v>
      </c>
      <c r="E117" s="14">
        <v>0</v>
      </c>
      <c r="F117" s="14">
        <v>445998000</v>
      </c>
      <c r="G117" s="14">
        <v>0</v>
      </c>
      <c r="H117" s="14">
        <v>445998000</v>
      </c>
    </row>
    <row r="118" spans="1:8" x14ac:dyDescent="0.3">
      <c r="A118" s="1" t="s">
        <v>256</v>
      </c>
      <c r="B118" s="30" t="s">
        <v>482</v>
      </c>
      <c r="C118" s="14">
        <v>86698000</v>
      </c>
      <c r="D118" s="14">
        <v>0</v>
      </c>
      <c r="E118" s="14">
        <v>0</v>
      </c>
      <c r="F118" s="14">
        <v>86698000</v>
      </c>
      <c r="G118" s="14">
        <v>0</v>
      </c>
      <c r="H118" s="14">
        <v>86698000</v>
      </c>
    </row>
    <row r="119" spans="1:8" x14ac:dyDescent="0.3">
      <c r="A119" s="1" t="s">
        <v>258</v>
      </c>
      <c r="B119" s="30" t="s">
        <v>483</v>
      </c>
      <c r="C119" s="14">
        <v>12884000</v>
      </c>
      <c r="D119" s="14">
        <v>0</v>
      </c>
      <c r="E119" s="14">
        <v>0</v>
      </c>
      <c r="F119" s="14">
        <v>12884000</v>
      </c>
      <c r="G119" s="14">
        <v>0</v>
      </c>
      <c r="H119" s="14">
        <v>12884000</v>
      </c>
    </row>
    <row r="120" spans="1:8" x14ac:dyDescent="0.3">
      <c r="A120" s="1" t="s">
        <v>260</v>
      </c>
      <c r="B120" s="30" t="s">
        <v>484</v>
      </c>
      <c r="C120" s="14">
        <v>0</v>
      </c>
      <c r="D120" s="14">
        <v>0</v>
      </c>
      <c r="E120" s="14">
        <v>3000000</v>
      </c>
      <c r="F120" s="14">
        <v>3000000</v>
      </c>
      <c r="G120" s="14">
        <v>0</v>
      </c>
      <c r="H120" s="14">
        <v>3000000</v>
      </c>
    </row>
    <row r="121" spans="1:8" x14ac:dyDescent="0.3">
      <c r="A121" s="1" t="s">
        <v>262</v>
      </c>
      <c r="B121" s="30" t="s">
        <v>485</v>
      </c>
      <c r="C121" s="14">
        <v>0</v>
      </c>
      <c r="D121" s="14">
        <v>0</v>
      </c>
      <c r="E121" s="14">
        <v>5000000</v>
      </c>
      <c r="F121" s="14">
        <v>5000000</v>
      </c>
      <c r="G121" s="14">
        <v>0</v>
      </c>
      <c r="H121" s="14">
        <v>5000000</v>
      </c>
    </row>
    <row r="122" spans="1:8" x14ac:dyDescent="0.3">
      <c r="A122" s="1" t="s">
        <v>264</v>
      </c>
      <c r="B122" s="30" t="s">
        <v>486</v>
      </c>
      <c r="C122" s="14">
        <v>0</v>
      </c>
      <c r="D122" s="14">
        <v>0</v>
      </c>
      <c r="E122" s="14">
        <v>2000000</v>
      </c>
      <c r="F122" s="14">
        <v>2000000</v>
      </c>
      <c r="G122" s="14">
        <v>0</v>
      </c>
      <c r="H122" s="14">
        <v>2000000</v>
      </c>
    </row>
    <row r="123" spans="1:8" x14ac:dyDescent="0.3">
      <c r="A123" s="1" t="s">
        <v>266</v>
      </c>
      <c r="B123" s="30" t="s">
        <v>487</v>
      </c>
      <c r="C123" s="14">
        <v>50815000</v>
      </c>
      <c r="D123" s="14">
        <v>0</v>
      </c>
      <c r="E123" s="14">
        <v>0</v>
      </c>
      <c r="F123" s="14">
        <v>50815000</v>
      </c>
      <c r="G123" s="14">
        <v>0</v>
      </c>
      <c r="H123" s="14">
        <v>50815000</v>
      </c>
    </row>
    <row r="124" spans="1:8" x14ac:dyDescent="0.3">
      <c r="A124" s="1" t="s">
        <v>268</v>
      </c>
      <c r="B124" s="30" t="s">
        <v>488</v>
      </c>
      <c r="C124" s="14">
        <v>8000000</v>
      </c>
      <c r="D124" s="14">
        <v>0</v>
      </c>
      <c r="E124" s="14">
        <v>2000000</v>
      </c>
      <c r="F124" s="14">
        <v>10000000</v>
      </c>
      <c r="G124" s="14">
        <v>0</v>
      </c>
      <c r="H124" s="14">
        <v>10000000</v>
      </c>
    </row>
    <row r="125" spans="1:8" x14ac:dyDescent="0.3">
      <c r="A125" s="1" t="s">
        <v>270</v>
      </c>
      <c r="B125" s="30" t="s">
        <v>489</v>
      </c>
      <c r="C125" s="14">
        <v>65000000</v>
      </c>
      <c r="D125" s="14">
        <v>0</v>
      </c>
      <c r="E125" s="14">
        <v>0</v>
      </c>
      <c r="F125" s="14">
        <v>65000000</v>
      </c>
      <c r="G125" s="14">
        <v>0</v>
      </c>
      <c r="H125" s="14">
        <v>65000000</v>
      </c>
    </row>
    <row r="126" spans="1:8" x14ac:dyDescent="0.3">
      <c r="A126" s="1" t="s">
        <v>272</v>
      </c>
      <c r="B126" s="30" t="s">
        <v>490</v>
      </c>
      <c r="C126" s="14">
        <v>0</v>
      </c>
      <c r="D126" s="14">
        <v>0</v>
      </c>
      <c r="E126" s="14">
        <v>6000000</v>
      </c>
      <c r="F126" s="14">
        <v>6000000</v>
      </c>
      <c r="G126" s="14">
        <v>0</v>
      </c>
      <c r="H126" s="14">
        <v>6000000</v>
      </c>
    </row>
    <row r="127" spans="1:8" x14ac:dyDescent="0.3">
      <c r="A127" s="1" t="s">
        <v>274</v>
      </c>
      <c r="B127" s="30" t="s">
        <v>491</v>
      </c>
      <c r="C127" s="14">
        <v>0</v>
      </c>
      <c r="D127" s="14">
        <v>0</v>
      </c>
      <c r="E127" s="14">
        <v>6000000</v>
      </c>
      <c r="F127" s="14">
        <v>6000000</v>
      </c>
      <c r="G127" s="14">
        <v>0</v>
      </c>
      <c r="H127" s="14">
        <v>6000000</v>
      </c>
    </row>
    <row r="128" spans="1:8" x14ac:dyDescent="0.3">
      <c r="A128" s="1" t="s">
        <v>276</v>
      </c>
      <c r="B128" s="30" t="s">
        <v>492</v>
      </c>
      <c r="C128" s="14">
        <v>0</v>
      </c>
      <c r="D128" s="14">
        <v>0</v>
      </c>
      <c r="E128" s="14">
        <v>2000000</v>
      </c>
      <c r="F128" s="14">
        <v>2000000</v>
      </c>
      <c r="G128" s="14">
        <v>0</v>
      </c>
      <c r="H128" s="14">
        <v>2000000</v>
      </c>
    </row>
    <row r="129" spans="1:8" x14ac:dyDescent="0.3">
      <c r="A129" s="1" t="s">
        <v>278</v>
      </c>
      <c r="B129" s="30" t="s">
        <v>493</v>
      </c>
      <c r="C129" s="14">
        <v>0</v>
      </c>
      <c r="D129" s="14">
        <v>0</v>
      </c>
      <c r="E129" s="14">
        <v>2000000</v>
      </c>
      <c r="F129" s="14">
        <v>2000000</v>
      </c>
      <c r="G129" s="14">
        <v>0</v>
      </c>
      <c r="H129" s="14">
        <v>2000000</v>
      </c>
    </row>
    <row r="130" spans="1:8" x14ac:dyDescent="0.3">
      <c r="A130" s="1" t="s">
        <v>280</v>
      </c>
      <c r="B130" s="30" t="s">
        <v>494</v>
      </c>
      <c r="C130" s="14">
        <v>0</v>
      </c>
      <c r="D130" s="14">
        <v>0</v>
      </c>
      <c r="E130" s="14">
        <v>2000000</v>
      </c>
      <c r="F130" s="14">
        <v>2000000</v>
      </c>
      <c r="G130" s="14">
        <v>0</v>
      </c>
      <c r="H130" s="14">
        <v>2000000</v>
      </c>
    </row>
    <row r="131" spans="1:8" x14ac:dyDescent="0.3">
      <c r="A131" s="1" t="s">
        <v>282</v>
      </c>
      <c r="B131" s="30" t="s">
        <v>283</v>
      </c>
      <c r="C131" s="14">
        <v>324360000</v>
      </c>
      <c r="D131" s="14">
        <v>0</v>
      </c>
      <c r="E131" s="14">
        <v>0</v>
      </c>
      <c r="F131" s="14">
        <v>324360000</v>
      </c>
      <c r="G131" s="14">
        <v>0</v>
      </c>
      <c r="H131" s="14">
        <v>324360000</v>
      </c>
    </row>
    <row r="132" spans="1:8" x14ac:dyDescent="0.3">
      <c r="A132" s="1" t="s">
        <v>284</v>
      </c>
      <c r="B132" s="30" t="s">
        <v>553</v>
      </c>
      <c r="C132" s="14">
        <v>324360000</v>
      </c>
      <c r="D132" s="14">
        <v>0</v>
      </c>
      <c r="E132" s="14">
        <v>0</v>
      </c>
      <c r="F132" s="14">
        <v>324360000</v>
      </c>
      <c r="G132" s="14">
        <v>0</v>
      </c>
      <c r="H132" s="14">
        <v>324360000</v>
      </c>
    </row>
    <row r="133" spans="1:8" x14ac:dyDescent="0.3">
      <c r="A133" s="1" t="s">
        <v>286</v>
      </c>
      <c r="B133" s="30" t="s">
        <v>447</v>
      </c>
      <c r="C133" s="14">
        <v>247360000</v>
      </c>
      <c r="D133" s="14">
        <v>0</v>
      </c>
      <c r="E133" s="14">
        <v>0</v>
      </c>
      <c r="F133" s="14">
        <v>247360000</v>
      </c>
      <c r="G133" s="14">
        <v>0</v>
      </c>
      <c r="H133" s="14">
        <v>247360000</v>
      </c>
    </row>
    <row r="134" spans="1:8" x14ac:dyDescent="0.3">
      <c r="A134" s="1" t="s">
        <v>288</v>
      </c>
      <c r="B134" s="30" t="s">
        <v>289</v>
      </c>
      <c r="C134" s="14">
        <v>67000000</v>
      </c>
      <c r="D134" s="14">
        <v>0</v>
      </c>
      <c r="E134" s="14">
        <v>0</v>
      </c>
      <c r="F134" s="14">
        <v>67000000</v>
      </c>
      <c r="G134" s="14">
        <v>0</v>
      </c>
      <c r="H134" s="14">
        <v>67000000</v>
      </c>
    </row>
    <row r="135" spans="1:8" x14ac:dyDescent="0.3">
      <c r="A135" s="1" t="s">
        <v>290</v>
      </c>
      <c r="B135" s="30" t="s">
        <v>291</v>
      </c>
      <c r="C135" s="14">
        <v>10000000</v>
      </c>
      <c r="D135" s="14">
        <v>0</v>
      </c>
      <c r="E135" s="14">
        <v>0</v>
      </c>
      <c r="F135" s="14">
        <v>10000000</v>
      </c>
      <c r="G135" s="14">
        <v>0</v>
      </c>
      <c r="H135" s="14">
        <v>10000000</v>
      </c>
    </row>
    <row r="136" spans="1:8" x14ac:dyDescent="0.3">
      <c r="A136" s="1" t="s">
        <v>292</v>
      </c>
      <c r="B136" s="30" t="s">
        <v>446</v>
      </c>
      <c r="C136" s="14">
        <v>10000000</v>
      </c>
      <c r="D136" s="14">
        <v>0</v>
      </c>
      <c r="E136" s="14">
        <v>5000000</v>
      </c>
      <c r="F136" s="14">
        <v>15000000</v>
      </c>
      <c r="G136" s="14">
        <v>0</v>
      </c>
      <c r="H136" s="14">
        <v>15000000</v>
      </c>
    </row>
    <row r="137" spans="1:8" x14ac:dyDescent="0.3">
      <c r="A137" s="1" t="s">
        <v>294</v>
      </c>
      <c r="B137" s="30" t="s">
        <v>445</v>
      </c>
      <c r="C137" s="14">
        <v>52315000</v>
      </c>
      <c r="D137" s="14">
        <v>0</v>
      </c>
      <c r="E137" s="14">
        <v>0</v>
      </c>
      <c r="F137" s="14">
        <v>52315000</v>
      </c>
      <c r="G137" s="14">
        <v>0</v>
      </c>
      <c r="H137" s="14">
        <v>52315000</v>
      </c>
    </row>
    <row r="138" spans="1:8" x14ac:dyDescent="0.3">
      <c r="A138" s="1" t="s">
        <v>296</v>
      </c>
      <c r="B138" s="30" t="s">
        <v>297</v>
      </c>
      <c r="C138" s="14">
        <v>134043000</v>
      </c>
      <c r="D138" s="14">
        <v>0</v>
      </c>
      <c r="E138" s="14">
        <v>-30000000</v>
      </c>
      <c r="F138" s="14">
        <v>104043000</v>
      </c>
      <c r="G138" s="14">
        <v>0</v>
      </c>
      <c r="H138" s="14">
        <v>104043000</v>
      </c>
    </row>
    <row r="139" spans="1:8" x14ac:dyDescent="0.3">
      <c r="A139" s="1" t="s">
        <v>298</v>
      </c>
      <c r="B139" s="30" t="s">
        <v>299</v>
      </c>
      <c r="C139" s="14">
        <v>70087000</v>
      </c>
      <c r="D139" s="14">
        <v>0</v>
      </c>
      <c r="E139" s="14">
        <v>25000000</v>
      </c>
      <c r="F139" s="14">
        <v>95087000</v>
      </c>
      <c r="G139" s="14">
        <v>0</v>
      </c>
      <c r="H139" s="14">
        <v>95087000</v>
      </c>
    </row>
    <row r="140" spans="1:8" x14ac:dyDescent="0.3">
      <c r="A140" s="15"/>
      <c r="B140" s="30" t="s">
        <v>300</v>
      </c>
      <c r="C140" s="14">
        <v>0</v>
      </c>
      <c r="D140" s="14">
        <v>0</v>
      </c>
      <c r="E140" s="14">
        <v>1180000</v>
      </c>
      <c r="F140" s="14">
        <v>1180000</v>
      </c>
      <c r="G140" s="14">
        <v>0</v>
      </c>
      <c r="H140" s="14">
        <v>1180000</v>
      </c>
    </row>
    <row r="141" spans="1:8" x14ac:dyDescent="0.3">
      <c r="A141" s="1" t="s">
        <v>301</v>
      </c>
      <c r="B141" s="30" t="s">
        <v>302</v>
      </c>
      <c r="C141" s="14">
        <v>0</v>
      </c>
      <c r="D141" s="14">
        <v>0</v>
      </c>
      <c r="E141" s="14">
        <v>1180000</v>
      </c>
      <c r="F141" s="14">
        <v>1180000</v>
      </c>
      <c r="G141" s="14">
        <v>0</v>
      </c>
      <c r="H141" s="14">
        <v>1180000</v>
      </c>
    </row>
    <row r="142" spans="1:8" x14ac:dyDescent="0.3">
      <c r="A142" s="1" t="s">
        <v>303</v>
      </c>
      <c r="B142" s="30" t="s">
        <v>448</v>
      </c>
      <c r="C142" s="14">
        <v>0</v>
      </c>
      <c r="D142" s="14">
        <v>0</v>
      </c>
      <c r="E142" s="14">
        <v>1180000</v>
      </c>
      <c r="F142" s="14">
        <v>1180000</v>
      </c>
      <c r="G142" s="14">
        <v>0</v>
      </c>
      <c r="H142" s="14">
        <v>1180000</v>
      </c>
    </row>
    <row r="143" spans="1:8" s="19" customFormat="1" x14ac:dyDescent="0.3">
      <c r="A143" s="20"/>
      <c r="B143" s="17" t="s">
        <v>548</v>
      </c>
      <c r="C143" s="18">
        <v>89592951000</v>
      </c>
      <c r="D143" s="18">
        <v>0</v>
      </c>
      <c r="E143" s="18">
        <v>-9431906308</v>
      </c>
      <c r="F143" s="18">
        <v>80161044692</v>
      </c>
      <c r="G143" s="18">
        <v>0</v>
      </c>
      <c r="H143" s="18">
        <v>80161044692</v>
      </c>
    </row>
    <row r="144" spans="1:8" x14ac:dyDescent="0.3">
      <c r="A144" s="21"/>
      <c r="B144" s="17" t="s">
        <v>306</v>
      </c>
      <c r="C144" s="14">
        <v>89592951000</v>
      </c>
      <c r="D144" s="14">
        <v>0</v>
      </c>
      <c r="E144" s="14">
        <v>-9431906308</v>
      </c>
      <c r="F144" s="14">
        <v>80161044692</v>
      </c>
      <c r="G144" s="14">
        <v>0</v>
      </c>
      <c r="H144" s="14">
        <v>80161044692</v>
      </c>
    </row>
    <row r="145" spans="1:8" x14ac:dyDescent="0.3">
      <c r="A145" s="17" t="s">
        <v>307</v>
      </c>
      <c r="B145" s="17" t="s">
        <v>549</v>
      </c>
      <c r="C145" s="14">
        <v>89592951000</v>
      </c>
      <c r="D145" s="14">
        <v>0</v>
      </c>
      <c r="E145" s="14">
        <v>-67931976614</v>
      </c>
      <c r="F145" s="14">
        <v>21660974386</v>
      </c>
      <c r="G145" s="14">
        <v>0</v>
      </c>
      <c r="H145" s="14">
        <v>21660974386</v>
      </c>
    </row>
    <row r="146" spans="1:8" x14ac:dyDescent="0.3">
      <c r="A146" s="1" t="s">
        <v>309</v>
      </c>
      <c r="B146" s="30" t="s">
        <v>310</v>
      </c>
      <c r="C146" s="14">
        <v>508000000</v>
      </c>
      <c r="D146" s="14">
        <v>0</v>
      </c>
      <c r="E146" s="14">
        <v>-508000000</v>
      </c>
      <c r="F146" s="14">
        <v>0</v>
      </c>
      <c r="G146" s="14">
        <v>0</v>
      </c>
      <c r="H146" s="14">
        <v>0</v>
      </c>
    </row>
    <row r="147" spans="1:8" x14ac:dyDescent="0.3">
      <c r="A147" s="1" t="s">
        <v>311</v>
      </c>
      <c r="B147" s="30" t="s">
        <v>554</v>
      </c>
      <c r="C147" s="14">
        <v>508000000</v>
      </c>
      <c r="D147" s="14">
        <v>0</v>
      </c>
      <c r="E147" s="14">
        <v>-508000000</v>
      </c>
      <c r="F147" s="14">
        <v>0</v>
      </c>
      <c r="G147" s="14">
        <v>0</v>
      </c>
      <c r="H147" s="14">
        <v>0</v>
      </c>
    </row>
    <row r="148" spans="1:8" s="3" customFormat="1" x14ac:dyDescent="0.3">
      <c r="A148" s="2" t="s">
        <v>313</v>
      </c>
      <c r="B148" s="31" t="s">
        <v>314</v>
      </c>
      <c r="C148" s="22">
        <v>508000000</v>
      </c>
      <c r="D148" s="22">
        <v>0</v>
      </c>
      <c r="E148" s="22">
        <v>-508000000</v>
      </c>
      <c r="F148" s="22">
        <v>0</v>
      </c>
      <c r="G148" s="22">
        <v>0</v>
      </c>
      <c r="H148" s="22">
        <v>0</v>
      </c>
    </row>
    <row r="149" spans="1:8" s="3" customFormat="1" x14ac:dyDescent="0.3">
      <c r="A149" s="2" t="s">
        <v>13</v>
      </c>
      <c r="B149" s="31" t="s">
        <v>315</v>
      </c>
      <c r="C149" s="22">
        <v>508000000</v>
      </c>
      <c r="D149" s="22">
        <v>0</v>
      </c>
      <c r="E149" s="22">
        <v>-508000000</v>
      </c>
      <c r="F149" s="22">
        <v>0</v>
      </c>
      <c r="G149" s="22">
        <v>0</v>
      </c>
      <c r="H149" s="22">
        <v>0</v>
      </c>
    </row>
    <row r="150" spans="1:8" s="3" customFormat="1" x14ac:dyDescent="0.3">
      <c r="A150" s="2" t="s">
        <v>316</v>
      </c>
      <c r="B150" s="31" t="s">
        <v>317</v>
      </c>
      <c r="C150" s="22">
        <v>73058770000</v>
      </c>
      <c r="D150" s="14">
        <v>0</v>
      </c>
      <c r="E150" s="22">
        <v>-55615666898</v>
      </c>
      <c r="F150" s="22">
        <v>17443103102</v>
      </c>
      <c r="G150" s="22">
        <v>0</v>
      </c>
      <c r="H150" s="22">
        <v>17443103102</v>
      </c>
    </row>
    <row r="151" spans="1:8" s="3" customFormat="1" x14ac:dyDescent="0.3">
      <c r="A151" s="2" t="s">
        <v>318</v>
      </c>
      <c r="B151" s="31" t="s">
        <v>495</v>
      </c>
      <c r="C151" s="22">
        <v>17301573000</v>
      </c>
      <c r="D151" s="14">
        <v>0</v>
      </c>
      <c r="E151" s="22">
        <v>-9975007842</v>
      </c>
      <c r="F151" s="22">
        <v>7326565158</v>
      </c>
      <c r="G151" s="22">
        <v>0</v>
      </c>
      <c r="H151" s="22">
        <v>7326565158</v>
      </c>
    </row>
    <row r="152" spans="1:8" s="3" customFormat="1" x14ac:dyDescent="0.3">
      <c r="A152" s="2" t="s">
        <v>320</v>
      </c>
      <c r="B152" s="31" t="s">
        <v>496</v>
      </c>
      <c r="C152" s="22">
        <v>17301573000</v>
      </c>
      <c r="D152" s="14">
        <v>0</v>
      </c>
      <c r="E152" s="22">
        <v>-9975007842</v>
      </c>
      <c r="F152" s="22">
        <v>7326565158</v>
      </c>
      <c r="G152" s="22">
        <v>0</v>
      </c>
      <c r="H152" s="22">
        <v>7326565158</v>
      </c>
    </row>
    <row r="153" spans="1:8" s="3" customFormat="1" x14ac:dyDescent="0.3">
      <c r="A153" s="2" t="s">
        <v>4</v>
      </c>
      <c r="B153" s="31" t="s">
        <v>497</v>
      </c>
      <c r="C153" s="22">
        <v>17301573000</v>
      </c>
      <c r="D153" s="14">
        <v>0</v>
      </c>
      <c r="E153" s="22">
        <v>-9975007842</v>
      </c>
      <c r="F153" s="22">
        <v>7326565158</v>
      </c>
      <c r="G153" s="22">
        <v>0</v>
      </c>
      <c r="H153" s="22">
        <v>7326565158</v>
      </c>
    </row>
    <row r="154" spans="1:8" s="3" customFormat="1" x14ac:dyDescent="0.3">
      <c r="A154" s="2" t="s">
        <v>323</v>
      </c>
      <c r="B154" s="31" t="s">
        <v>324</v>
      </c>
      <c r="C154" s="22">
        <v>43304416000</v>
      </c>
      <c r="D154" s="14">
        <v>0</v>
      </c>
      <c r="E154" s="22">
        <v>-35738047161</v>
      </c>
      <c r="F154" s="22">
        <v>7566368839</v>
      </c>
      <c r="G154" s="22">
        <v>0</v>
      </c>
      <c r="H154" s="22">
        <v>7566368839</v>
      </c>
    </row>
    <row r="155" spans="1:8" s="3" customFormat="1" x14ac:dyDescent="0.3">
      <c r="A155" s="2" t="s">
        <v>325</v>
      </c>
      <c r="B155" s="31" t="s">
        <v>326</v>
      </c>
      <c r="C155" s="22">
        <v>19884055000</v>
      </c>
      <c r="D155" s="14">
        <v>0</v>
      </c>
      <c r="E155" s="22">
        <v>-14785093409</v>
      </c>
      <c r="F155" s="22">
        <v>5098961591</v>
      </c>
      <c r="G155" s="22">
        <v>0</v>
      </c>
      <c r="H155" s="22">
        <v>5098961591</v>
      </c>
    </row>
    <row r="156" spans="1:8" s="3" customFormat="1" x14ac:dyDescent="0.3">
      <c r="A156" s="2" t="s">
        <v>1</v>
      </c>
      <c r="B156" s="31" t="s">
        <v>14</v>
      </c>
      <c r="C156" s="22">
        <v>19884055000</v>
      </c>
      <c r="D156" s="14">
        <v>0</v>
      </c>
      <c r="E156" s="22">
        <v>-14785093409</v>
      </c>
      <c r="F156" s="22">
        <v>5098961591</v>
      </c>
      <c r="G156" s="22">
        <v>0</v>
      </c>
      <c r="H156" s="22">
        <v>5098961591</v>
      </c>
    </row>
    <row r="157" spans="1:8" s="3" customFormat="1" x14ac:dyDescent="0.3">
      <c r="A157" s="2" t="s">
        <v>327</v>
      </c>
      <c r="B157" s="31" t="s">
        <v>498</v>
      </c>
      <c r="C157" s="22">
        <v>5985658000</v>
      </c>
      <c r="D157" s="14">
        <v>0</v>
      </c>
      <c r="E157" s="22">
        <v>-4315881642</v>
      </c>
      <c r="F157" s="22">
        <v>1669776358</v>
      </c>
      <c r="G157" s="22">
        <v>0</v>
      </c>
      <c r="H157" s="22">
        <v>1669776358</v>
      </c>
    </row>
    <row r="158" spans="1:8" s="3" customFormat="1" x14ac:dyDescent="0.3">
      <c r="A158" s="2" t="s">
        <v>6</v>
      </c>
      <c r="B158" s="31" t="s">
        <v>14</v>
      </c>
      <c r="C158" s="22">
        <v>5985658000</v>
      </c>
      <c r="D158" s="14">
        <v>0</v>
      </c>
      <c r="E158" s="22">
        <v>-4315881642</v>
      </c>
      <c r="F158" s="22">
        <v>1669776358</v>
      </c>
      <c r="G158" s="22">
        <v>0</v>
      </c>
      <c r="H158" s="22">
        <v>1669776358</v>
      </c>
    </row>
    <row r="159" spans="1:8" s="3" customFormat="1" x14ac:dyDescent="0.3">
      <c r="A159" s="2" t="s">
        <v>329</v>
      </c>
      <c r="B159" s="31" t="s">
        <v>499</v>
      </c>
      <c r="C159" s="22">
        <v>12888312000</v>
      </c>
      <c r="D159" s="14">
        <v>0</v>
      </c>
      <c r="E159" s="22">
        <v>-12630945485</v>
      </c>
      <c r="F159" s="22">
        <v>257366515</v>
      </c>
      <c r="G159" s="22">
        <v>0</v>
      </c>
      <c r="H159" s="22">
        <v>257366515</v>
      </c>
    </row>
    <row r="160" spans="1:8" s="3" customFormat="1" x14ac:dyDescent="0.3">
      <c r="A160" s="2" t="s">
        <v>7</v>
      </c>
      <c r="B160" s="31" t="s">
        <v>14</v>
      </c>
      <c r="C160" s="22">
        <v>12888312000</v>
      </c>
      <c r="D160" s="14">
        <v>0</v>
      </c>
      <c r="E160" s="22">
        <v>-12630945485</v>
      </c>
      <c r="F160" s="22">
        <v>257366515</v>
      </c>
      <c r="G160" s="22">
        <v>0</v>
      </c>
      <c r="H160" s="22">
        <v>257366515</v>
      </c>
    </row>
    <row r="161" spans="1:8" s="3" customFormat="1" x14ac:dyDescent="0.3">
      <c r="A161" s="2" t="s">
        <v>331</v>
      </c>
      <c r="B161" s="31" t="s">
        <v>500</v>
      </c>
      <c r="C161" s="22">
        <v>4546391000</v>
      </c>
      <c r="D161" s="14">
        <v>0</v>
      </c>
      <c r="E161" s="22">
        <v>-4006126625</v>
      </c>
      <c r="F161" s="22">
        <v>540264375</v>
      </c>
      <c r="G161" s="22">
        <v>0</v>
      </c>
      <c r="H161" s="22">
        <v>540264375</v>
      </c>
    </row>
    <row r="162" spans="1:8" s="3" customFormat="1" x14ac:dyDescent="0.3">
      <c r="A162" s="2" t="s">
        <v>10</v>
      </c>
      <c r="B162" s="31" t="s">
        <v>501</v>
      </c>
      <c r="C162" s="22">
        <v>4546391000</v>
      </c>
      <c r="D162" s="14">
        <v>0</v>
      </c>
      <c r="E162" s="22">
        <v>-4006126625</v>
      </c>
      <c r="F162" s="22">
        <v>540264375</v>
      </c>
      <c r="G162" s="22">
        <v>0</v>
      </c>
      <c r="H162" s="22">
        <v>540264375</v>
      </c>
    </row>
    <row r="163" spans="1:8" s="3" customFormat="1" x14ac:dyDescent="0.3">
      <c r="A163" s="2" t="s">
        <v>334</v>
      </c>
      <c r="B163" s="31" t="s">
        <v>502</v>
      </c>
      <c r="C163" s="22">
        <v>10595605000</v>
      </c>
      <c r="D163" s="14">
        <v>0</v>
      </c>
      <c r="E163" s="22">
        <v>-8282240895</v>
      </c>
      <c r="F163" s="22">
        <v>2313364105</v>
      </c>
      <c r="G163" s="22">
        <v>0</v>
      </c>
      <c r="H163" s="22">
        <v>2313364105</v>
      </c>
    </row>
    <row r="164" spans="1:8" s="3" customFormat="1" x14ac:dyDescent="0.3">
      <c r="A164" s="2" t="s">
        <v>336</v>
      </c>
      <c r="B164" s="31" t="s">
        <v>503</v>
      </c>
      <c r="C164" s="22">
        <v>2621539000</v>
      </c>
      <c r="D164" s="14">
        <v>0</v>
      </c>
      <c r="E164" s="22">
        <v>-1684846305</v>
      </c>
      <c r="F164" s="22">
        <v>936692695</v>
      </c>
      <c r="G164" s="22">
        <v>0</v>
      </c>
      <c r="H164" s="22">
        <v>936692695</v>
      </c>
    </row>
    <row r="165" spans="1:8" s="3" customFormat="1" x14ac:dyDescent="0.3">
      <c r="A165" s="2" t="s">
        <v>5</v>
      </c>
      <c r="B165" s="31" t="s">
        <v>15</v>
      </c>
      <c r="C165" s="22">
        <v>2621539000</v>
      </c>
      <c r="D165" s="14">
        <v>0</v>
      </c>
      <c r="E165" s="22">
        <v>-1684846305</v>
      </c>
      <c r="F165" s="22">
        <v>936692695</v>
      </c>
      <c r="G165" s="22">
        <v>0</v>
      </c>
      <c r="H165" s="22">
        <v>936692695</v>
      </c>
    </row>
    <row r="166" spans="1:8" s="3" customFormat="1" x14ac:dyDescent="0.3">
      <c r="A166" s="2" t="s">
        <v>338</v>
      </c>
      <c r="B166" s="31" t="s">
        <v>504</v>
      </c>
      <c r="C166" s="22">
        <v>7974066000</v>
      </c>
      <c r="D166" s="14">
        <v>0</v>
      </c>
      <c r="E166" s="22">
        <v>-6597394590</v>
      </c>
      <c r="F166" s="22">
        <v>1376671410</v>
      </c>
      <c r="G166" s="22">
        <v>0</v>
      </c>
      <c r="H166" s="22">
        <v>1376671410</v>
      </c>
    </row>
    <row r="167" spans="1:8" s="3" customFormat="1" x14ac:dyDescent="0.3">
      <c r="A167" s="2" t="s">
        <v>2</v>
      </c>
      <c r="B167" s="31" t="s">
        <v>15</v>
      </c>
      <c r="C167" s="22">
        <v>7974066000</v>
      </c>
      <c r="D167" s="14">
        <v>0</v>
      </c>
      <c r="E167" s="22">
        <v>-6597394590</v>
      </c>
      <c r="F167" s="22">
        <v>1376671410</v>
      </c>
      <c r="G167" s="22">
        <v>0</v>
      </c>
      <c r="H167" s="22">
        <v>1376671410</v>
      </c>
    </row>
    <row r="168" spans="1:8" s="3" customFormat="1" x14ac:dyDescent="0.3">
      <c r="A168" s="2" t="s">
        <v>340</v>
      </c>
      <c r="B168" s="31" t="s">
        <v>341</v>
      </c>
      <c r="C168" s="22">
        <v>1857176000</v>
      </c>
      <c r="D168" s="14">
        <v>0</v>
      </c>
      <c r="E168" s="22">
        <v>-1620371000</v>
      </c>
      <c r="F168" s="22">
        <v>236805000</v>
      </c>
      <c r="G168" s="22">
        <v>0</v>
      </c>
      <c r="H168" s="22">
        <v>236805000</v>
      </c>
    </row>
    <row r="169" spans="1:8" s="3" customFormat="1" x14ac:dyDescent="0.3">
      <c r="A169" s="2" t="s">
        <v>342</v>
      </c>
      <c r="B169" s="31" t="s">
        <v>505</v>
      </c>
      <c r="C169" s="22">
        <v>1857176000</v>
      </c>
      <c r="D169" s="14">
        <v>0</v>
      </c>
      <c r="E169" s="22">
        <v>-1620371000</v>
      </c>
      <c r="F169" s="22">
        <v>236805000</v>
      </c>
      <c r="G169" s="22">
        <v>0</v>
      </c>
      <c r="H169" s="22">
        <v>236805000</v>
      </c>
    </row>
    <row r="170" spans="1:8" s="3" customFormat="1" x14ac:dyDescent="0.3">
      <c r="A170" s="2" t="s">
        <v>11</v>
      </c>
      <c r="B170" s="31" t="s">
        <v>506</v>
      </c>
      <c r="C170" s="22">
        <v>1857176000</v>
      </c>
      <c r="D170" s="14">
        <v>0</v>
      </c>
      <c r="E170" s="22">
        <v>-1620371000</v>
      </c>
      <c r="F170" s="22">
        <v>236805000</v>
      </c>
      <c r="G170" s="22">
        <v>0</v>
      </c>
      <c r="H170" s="22">
        <v>236805000</v>
      </c>
    </row>
    <row r="171" spans="1:8" s="3" customFormat="1" x14ac:dyDescent="0.3">
      <c r="A171" s="2" t="s">
        <v>345</v>
      </c>
      <c r="B171" s="31" t="s">
        <v>346</v>
      </c>
      <c r="C171" s="22">
        <v>16026181000</v>
      </c>
      <c r="D171" s="14">
        <v>0</v>
      </c>
      <c r="E171" s="22">
        <v>-11808309716</v>
      </c>
      <c r="F171" s="22">
        <v>4217871284</v>
      </c>
      <c r="G171" s="22">
        <v>0</v>
      </c>
      <c r="H171" s="22">
        <v>4217871284</v>
      </c>
    </row>
    <row r="172" spans="1:8" s="3" customFormat="1" x14ac:dyDescent="0.3">
      <c r="A172" s="2" t="s">
        <v>347</v>
      </c>
      <c r="B172" s="31" t="s">
        <v>555</v>
      </c>
      <c r="C172" s="22">
        <v>8122122000</v>
      </c>
      <c r="D172" s="14">
        <v>0</v>
      </c>
      <c r="E172" s="22">
        <v>-5714484357</v>
      </c>
      <c r="F172" s="22">
        <v>2407637643</v>
      </c>
      <c r="G172" s="22">
        <v>0</v>
      </c>
      <c r="H172" s="22">
        <v>2407637643</v>
      </c>
    </row>
    <row r="173" spans="1:8" s="3" customFormat="1" x14ac:dyDescent="0.3">
      <c r="A173" s="2" t="s">
        <v>349</v>
      </c>
      <c r="B173" s="31" t="s">
        <v>507</v>
      </c>
      <c r="C173" s="22">
        <v>5656144000</v>
      </c>
      <c r="D173" s="14">
        <v>0</v>
      </c>
      <c r="E173" s="22">
        <v>-3920609133</v>
      </c>
      <c r="F173" s="22">
        <v>1735534867</v>
      </c>
      <c r="G173" s="22">
        <v>0</v>
      </c>
      <c r="H173" s="22">
        <v>1735534867</v>
      </c>
    </row>
    <row r="174" spans="1:8" s="3" customFormat="1" x14ac:dyDescent="0.3">
      <c r="A174" s="2" t="s">
        <v>9</v>
      </c>
      <c r="B174" s="31" t="s">
        <v>556</v>
      </c>
      <c r="C174" s="22">
        <v>5656144000</v>
      </c>
      <c r="D174" s="14">
        <v>0</v>
      </c>
      <c r="E174" s="22">
        <v>-3920609133</v>
      </c>
      <c r="F174" s="22">
        <v>1735534867</v>
      </c>
      <c r="G174" s="22">
        <v>0</v>
      </c>
      <c r="H174" s="22">
        <v>1735534867</v>
      </c>
    </row>
    <row r="175" spans="1:8" s="3" customFormat="1" x14ac:dyDescent="0.3">
      <c r="A175" s="2" t="s">
        <v>352</v>
      </c>
      <c r="B175" s="31" t="s">
        <v>508</v>
      </c>
      <c r="C175" s="22">
        <v>2465978000</v>
      </c>
      <c r="D175" s="14">
        <v>0</v>
      </c>
      <c r="E175" s="22">
        <v>-1793875224</v>
      </c>
      <c r="F175" s="22">
        <v>672102776</v>
      </c>
      <c r="G175" s="22">
        <v>0</v>
      </c>
      <c r="H175" s="22">
        <v>672102776</v>
      </c>
    </row>
    <row r="176" spans="1:8" s="3" customFormat="1" x14ac:dyDescent="0.3">
      <c r="A176" s="2" t="s">
        <v>8</v>
      </c>
      <c r="B176" s="31" t="s">
        <v>556</v>
      </c>
      <c r="C176" s="22">
        <v>2465978000</v>
      </c>
      <c r="D176" s="14">
        <v>0</v>
      </c>
      <c r="E176" s="22">
        <v>-1793875224</v>
      </c>
      <c r="F176" s="22">
        <v>672102776</v>
      </c>
      <c r="G176" s="22">
        <v>0</v>
      </c>
      <c r="H176" s="22">
        <v>672102776</v>
      </c>
    </row>
    <row r="177" spans="1:8" s="3" customFormat="1" x14ac:dyDescent="0.3">
      <c r="A177" s="2" t="s">
        <v>354</v>
      </c>
      <c r="B177" s="31" t="s">
        <v>509</v>
      </c>
      <c r="C177" s="22">
        <v>1170342000</v>
      </c>
      <c r="D177" s="14">
        <v>0</v>
      </c>
      <c r="E177" s="22">
        <v>-829525000</v>
      </c>
      <c r="F177" s="22">
        <v>340817000</v>
      </c>
      <c r="G177" s="22">
        <v>0</v>
      </c>
      <c r="H177" s="22">
        <v>340817000</v>
      </c>
    </row>
    <row r="178" spans="1:8" s="3" customFormat="1" x14ac:dyDescent="0.3">
      <c r="A178" s="2" t="s">
        <v>356</v>
      </c>
      <c r="B178" s="31" t="s">
        <v>357</v>
      </c>
      <c r="C178" s="22">
        <v>1170342000</v>
      </c>
      <c r="D178" s="14">
        <v>0</v>
      </c>
      <c r="E178" s="22">
        <v>-829525000</v>
      </c>
      <c r="F178" s="22">
        <v>340817000</v>
      </c>
      <c r="G178" s="22">
        <v>0</v>
      </c>
      <c r="H178" s="22">
        <v>340817000</v>
      </c>
    </row>
    <row r="179" spans="1:8" s="3" customFormat="1" x14ac:dyDescent="0.3">
      <c r="A179" s="2" t="s">
        <v>3</v>
      </c>
      <c r="B179" s="31" t="s">
        <v>510</v>
      </c>
      <c r="C179" s="22">
        <v>1170342000</v>
      </c>
      <c r="D179" s="14">
        <v>0</v>
      </c>
      <c r="E179" s="22">
        <v>-829525000</v>
      </c>
      <c r="F179" s="22">
        <v>340817000</v>
      </c>
      <c r="G179" s="22">
        <v>0</v>
      </c>
      <c r="H179" s="22">
        <v>340817000</v>
      </c>
    </row>
    <row r="180" spans="1:8" s="3" customFormat="1" x14ac:dyDescent="0.3">
      <c r="A180" s="2" t="s">
        <v>359</v>
      </c>
      <c r="B180" s="31" t="s">
        <v>543</v>
      </c>
      <c r="C180" s="22">
        <v>6733717000</v>
      </c>
      <c r="D180" s="14">
        <v>0</v>
      </c>
      <c r="E180" s="22">
        <v>-5264300359</v>
      </c>
      <c r="F180" s="22">
        <v>1469416641</v>
      </c>
      <c r="G180" s="22">
        <v>0</v>
      </c>
      <c r="H180" s="22">
        <v>1469416641</v>
      </c>
    </row>
    <row r="181" spans="1:8" s="3" customFormat="1" x14ac:dyDescent="0.3">
      <c r="A181" s="2" t="s">
        <v>361</v>
      </c>
      <c r="B181" s="31" t="s">
        <v>511</v>
      </c>
      <c r="C181" s="22">
        <v>6733717000</v>
      </c>
      <c r="D181" s="14">
        <v>0</v>
      </c>
      <c r="E181" s="22">
        <v>-5264300359</v>
      </c>
      <c r="F181" s="22">
        <v>1469416641</v>
      </c>
      <c r="G181" s="22">
        <v>0</v>
      </c>
      <c r="H181" s="22">
        <v>1469416641</v>
      </c>
    </row>
    <row r="182" spans="1:8" s="3" customFormat="1" x14ac:dyDescent="0.3">
      <c r="A182" s="2" t="s">
        <v>0</v>
      </c>
      <c r="B182" s="31" t="s">
        <v>557</v>
      </c>
      <c r="C182" s="22">
        <v>6733717000</v>
      </c>
      <c r="D182" s="14">
        <v>0</v>
      </c>
      <c r="E182" s="22">
        <v>-5264300359</v>
      </c>
      <c r="F182" s="22">
        <v>1469416641</v>
      </c>
      <c r="G182" s="22">
        <v>0</v>
      </c>
      <c r="H182" s="22">
        <v>1469416641</v>
      </c>
    </row>
    <row r="183" spans="1:8" s="25" customFormat="1" x14ac:dyDescent="0.3">
      <c r="A183" s="23" t="s">
        <v>364</v>
      </c>
      <c r="B183" s="23" t="s">
        <v>365</v>
      </c>
      <c r="C183" s="24">
        <v>0</v>
      </c>
      <c r="D183" s="24">
        <v>0</v>
      </c>
      <c r="E183" s="24">
        <v>58500070306</v>
      </c>
      <c r="F183" s="24">
        <v>58500070306</v>
      </c>
      <c r="G183" s="24">
        <v>0</v>
      </c>
      <c r="H183" s="24">
        <v>58500070306</v>
      </c>
    </row>
    <row r="184" spans="1:8" s="3" customFormat="1" x14ac:dyDescent="0.3">
      <c r="A184" s="23" t="s">
        <v>366</v>
      </c>
      <c r="B184" s="23" t="s">
        <v>512</v>
      </c>
      <c r="C184" s="22">
        <v>0</v>
      </c>
      <c r="D184" s="14">
        <v>0</v>
      </c>
      <c r="E184" s="22">
        <v>3580768800</v>
      </c>
      <c r="F184" s="22">
        <v>3580768800</v>
      </c>
      <c r="G184" s="22">
        <v>0</v>
      </c>
      <c r="H184" s="22">
        <v>3580768800</v>
      </c>
    </row>
    <row r="185" spans="1:8" s="3" customFormat="1" x14ac:dyDescent="0.3">
      <c r="A185" s="2" t="s">
        <v>368</v>
      </c>
      <c r="B185" s="31" t="s">
        <v>513</v>
      </c>
      <c r="C185" s="22">
        <v>0</v>
      </c>
      <c r="D185" s="14">
        <v>0</v>
      </c>
      <c r="E185" s="22">
        <v>2670768800</v>
      </c>
      <c r="F185" s="22">
        <v>2670768800</v>
      </c>
      <c r="G185" s="22">
        <v>0</v>
      </c>
      <c r="H185" s="22">
        <v>2670768800</v>
      </c>
    </row>
    <row r="186" spans="1:8" s="3" customFormat="1" x14ac:dyDescent="0.3">
      <c r="A186" s="2" t="s">
        <v>370</v>
      </c>
      <c r="B186" s="31" t="s">
        <v>514</v>
      </c>
      <c r="C186" s="22">
        <v>0</v>
      </c>
      <c r="D186" s="14">
        <v>0</v>
      </c>
      <c r="E186" s="22">
        <v>2670768800</v>
      </c>
      <c r="F186" s="22">
        <v>2670768800</v>
      </c>
      <c r="G186" s="22">
        <v>0</v>
      </c>
      <c r="H186" s="22">
        <v>2670768800</v>
      </c>
    </row>
    <row r="187" spans="1:8" s="3" customFormat="1" x14ac:dyDescent="0.3">
      <c r="A187" s="2" t="s">
        <v>372</v>
      </c>
      <c r="B187" s="31" t="s">
        <v>373</v>
      </c>
      <c r="C187" s="22">
        <v>0</v>
      </c>
      <c r="D187" s="14">
        <v>0</v>
      </c>
      <c r="E187" s="22">
        <v>910000000</v>
      </c>
      <c r="F187" s="22">
        <v>910000000</v>
      </c>
      <c r="G187" s="22">
        <v>0</v>
      </c>
      <c r="H187" s="22">
        <v>910000000</v>
      </c>
    </row>
    <row r="188" spans="1:8" s="3" customFormat="1" x14ac:dyDescent="0.3">
      <c r="A188" s="2" t="s">
        <v>374</v>
      </c>
      <c r="B188" s="31" t="s">
        <v>515</v>
      </c>
      <c r="C188" s="22">
        <v>0</v>
      </c>
      <c r="D188" s="14">
        <v>0</v>
      </c>
      <c r="E188" s="22">
        <v>910000000</v>
      </c>
      <c r="F188" s="22">
        <v>910000000</v>
      </c>
      <c r="G188" s="22">
        <v>0</v>
      </c>
      <c r="H188" s="22">
        <v>910000000</v>
      </c>
    </row>
    <row r="189" spans="1:8" s="3" customFormat="1" x14ac:dyDescent="0.3">
      <c r="A189" s="2" t="s">
        <v>376</v>
      </c>
      <c r="B189" s="31" t="s">
        <v>377</v>
      </c>
      <c r="C189" s="22">
        <v>0</v>
      </c>
      <c r="D189" s="14">
        <v>0</v>
      </c>
      <c r="E189" s="22">
        <v>30640035506</v>
      </c>
      <c r="F189" s="22">
        <v>30640035506</v>
      </c>
      <c r="G189" s="22">
        <v>0</v>
      </c>
      <c r="H189" s="22">
        <v>30640035506</v>
      </c>
    </row>
    <row r="190" spans="1:8" s="3" customFormat="1" x14ac:dyDescent="0.3">
      <c r="A190" s="2" t="s">
        <v>378</v>
      </c>
      <c r="B190" s="31" t="s">
        <v>516</v>
      </c>
      <c r="C190" s="22">
        <v>0</v>
      </c>
      <c r="D190" s="14">
        <v>0</v>
      </c>
      <c r="E190" s="22">
        <v>2520913490</v>
      </c>
      <c r="F190" s="22">
        <v>2520913490</v>
      </c>
      <c r="G190" s="22">
        <v>0</v>
      </c>
      <c r="H190" s="22">
        <v>2520913490</v>
      </c>
    </row>
    <row r="191" spans="1:8" s="3" customFormat="1" x14ac:dyDescent="0.3">
      <c r="A191" s="2" t="s">
        <v>380</v>
      </c>
      <c r="B191" s="31" t="s">
        <v>517</v>
      </c>
      <c r="C191" s="22">
        <v>0</v>
      </c>
      <c r="D191" s="14">
        <v>0</v>
      </c>
      <c r="E191" s="22">
        <v>2520913490</v>
      </c>
      <c r="F191" s="22">
        <v>2520913490</v>
      </c>
      <c r="G191" s="22">
        <v>0</v>
      </c>
      <c r="H191" s="22">
        <v>2520913490</v>
      </c>
    </row>
    <row r="192" spans="1:8" s="3" customFormat="1" x14ac:dyDescent="0.3">
      <c r="A192" s="2" t="s">
        <v>382</v>
      </c>
      <c r="B192" s="31" t="s">
        <v>383</v>
      </c>
      <c r="C192" s="22">
        <v>0</v>
      </c>
      <c r="D192" s="14">
        <v>0</v>
      </c>
      <c r="E192" s="22">
        <v>11594226426</v>
      </c>
      <c r="F192" s="22">
        <v>11594226426</v>
      </c>
      <c r="G192" s="22">
        <v>0</v>
      </c>
      <c r="H192" s="22">
        <v>11594226426</v>
      </c>
    </row>
    <row r="193" spans="1:8" s="3" customFormat="1" x14ac:dyDescent="0.3">
      <c r="A193" s="2" t="s">
        <v>384</v>
      </c>
      <c r="B193" s="31" t="s">
        <v>518</v>
      </c>
      <c r="C193" s="22">
        <v>0</v>
      </c>
      <c r="D193" s="14">
        <v>0</v>
      </c>
      <c r="E193" s="22">
        <v>3919274028</v>
      </c>
      <c r="F193" s="22">
        <v>3919274028</v>
      </c>
      <c r="G193" s="22">
        <v>0</v>
      </c>
      <c r="H193" s="22">
        <v>3919274028</v>
      </c>
    </row>
    <row r="194" spans="1:8" s="3" customFormat="1" x14ac:dyDescent="0.3">
      <c r="A194" s="2" t="s">
        <v>386</v>
      </c>
      <c r="B194" s="31" t="s">
        <v>519</v>
      </c>
      <c r="C194" s="22">
        <v>0</v>
      </c>
      <c r="D194" s="14">
        <v>0</v>
      </c>
      <c r="E194" s="22">
        <v>1500000000</v>
      </c>
      <c r="F194" s="22">
        <v>1500000000</v>
      </c>
      <c r="G194" s="22">
        <v>0</v>
      </c>
      <c r="H194" s="22">
        <v>1500000000</v>
      </c>
    </row>
    <row r="195" spans="1:8" s="3" customFormat="1" x14ac:dyDescent="0.3">
      <c r="A195" s="2" t="s">
        <v>388</v>
      </c>
      <c r="B195" s="31" t="s">
        <v>520</v>
      </c>
      <c r="C195" s="22">
        <v>0</v>
      </c>
      <c r="D195" s="14">
        <v>0</v>
      </c>
      <c r="E195" s="22">
        <v>6174952398</v>
      </c>
      <c r="F195" s="22">
        <v>6174952398</v>
      </c>
      <c r="G195" s="22">
        <v>0</v>
      </c>
      <c r="H195" s="22">
        <v>6174952398</v>
      </c>
    </row>
    <row r="196" spans="1:8" s="3" customFormat="1" x14ac:dyDescent="0.3">
      <c r="A196" s="2" t="s">
        <v>390</v>
      </c>
      <c r="B196" s="31" t="s">
        <v>391</v>
      </c>
      <c r="C196" s="22">
        <v>0</v>
      </c>
      <c r="D196" s="14">
        <v>0</v>
      </c>
      <c r="E196" s="22">
        <v>1272160000</v>
      </c>
      <c r="F196" s="22">
        <v>1272160000</v>
      </c>
      <c r="G196" s="22">
        <v>0</v>
      </c>
      <c r="H196" s="22">
        <v>1272160000</v>
      </c>
    </row>
    <row r="197" spans="1:8" s="3" customFormat="1" x14ac:dyDescent="0.3">
      <c r="A197" s="2" t="s">
        <v>392</v>
      </c>
      <c r="B197" s="31" t="s">
        <v>521</v>
      </c>
      <c r="C197" s="22">
        <v>0</v>
      </c>
      <c r="D197" s="14">
        <v>0</v>
      </c>
      <c r="E197" s="22">
        <v>1272160000</v>
      </c>
      <c r="F197" s="22">
        <v>1272160000</v>
      </c>
      <c r="G197" s="22">
        <v>0</v>
      </c>
      <c r="H197" s="22">
        <v>1272160000</v>
      </c>
    </row>
    <row r="198" spans="1:8" s="3" customFormat="1" x14ac:dyDescent="0.3">
      <c r="A198" s="2" t="s">
        <v>394</v>
      </c>
      <c r="B198" s="31" t="s">
        <v>558</v>
      </c>
      <c r="C198" s="22">
        <v>0</v>
      </c>
      <c r="D198" s="14">
        <v>0</v>
      </c>
      <c r="E198" s="22">
        <v>2410000000</v>
      </c>
      <c r="F198" s="22">
        <v>2410000000</v>
      </c>
      <c r="G198" s="22">
        <v>0</v>
      </c>
      <c r="H198" s="22">
        <v>2410000000</v>
      </c>
    </row>
    <row r="199" spans="1:8" s="3" customFormat="1" x14ac:dyDescent="0.3">
      <c r="A199" s="2" t="s">
        <v>396</v>
      </c>
      <c r="B199" s="31" t="s">
        <v>397</v>
      </c>
      <c r="C199" s="22">
        <v>0</v>
      </c>
      <c r="D199" s="14">
        <v>0</v>
      </c>
      <c r="E199" s="22">
        <v>2410000000</v>
      </c>
      <c r="F199" s="22">
        <v>2410000000</v>
      </c>
      <c r="G199" s="22">
        <v>0</v>
      </c>
      <c r="H199" s="22">
        <v>2410000000</v>
      </c>
    </row>
    <row r="200" spans="1:8" s="3" customFormat="1" x14ac:dyDescent="0.3">
      <c r="A200" s="2" t="s">
        <v>398</v>
      </c>
      <c r="B200" s="31" t="s">
        <v>399</v>
      </c>
      <c r="C200" s="22">
        <v>0</v>
      </c>
      <c r="D200" s="14">
        <v>0</v>
      </c>
      <c r="E200" s="22">
        <v>1050000000</v>
      </c>
      <c r="F200" s="22">
        <v>1050000000</v>
      </c>
      <c r="G200" s="22">
        <v>0</v>
      </c>
      <c r="H200" s="22">
        <v>1050000000</v>
      </c>
    </row>
    <row r="201" spans="1:8" s="3" customFormat="1" x14ac:dyDescent="0.3">
      <c r="A201" s="2" t="s">
        <v>400</v>
      </c>
      <c r="B201" s="31" t="s">
        <v>401</v>
      </c>
      <c r="C201" s="22">
        <v>0</v>
      </c>
      <c r="D201" s="14">
        <v>0</v>
      </c>
      <c r="E201" s="22">
        <v>1050000000</v>
      </c>
      <c r="F201" s="22">
        <v>1050000000</v>
      </c>
      <c r="G201" s="22">
        <v>0</v>
      </c>
      <c r="H201" s="22">
        <v>1050000000</v>
      </c>
    </row>
    <row r="202" spans="1:8" s="3" customFormat="1" x14ac:dyDescent="0.3">
      <c r="A202" s="2" t="s">
        <v>402</v>
      </c>
      <c r="B202" s="31" t="s">
        <v>522</v>
      </c>
      <c r="C202" s="22">
        <v>0</v>
      </c>
      <c r="D202" s="14">
        <v>0</v>
      </c>
      <c r="E202" s="22">
        <v>4935454528</v>
      </c>
      <c r="F202" s="22">
        <v>4935454528</v>
      </c>
      <c r="G202" s="22">
        <v>0</v>
      </c>
      <c r="H202" s="22">
        <v>4935454528</v>
      </c>
    </row>
    <row r="203" spans="1:8" s="3" customFormat="1" x14ac:dyDescent="0.3">
      <c r="A203" s="2" t="s">
        <v>404</v>
      </c>
      <c r="B203" s="31" t="s">
        <v>405</v>
      </c>
      <c r="C203" s="22">
        <v>0</v>
      </c>
      <c r="D203" s="14">
        <v>0</v>
      </c>
      <c r="E203" s="22">
        <v>4935454528</v>
      </c>
      <c r="F203" s="22">
        <v>4935454528</v>
      </c>
      <c r="G203" s="22">
        <v>0</v>
      </c>
      <c r="H203" s="22">
        <v>4935454528</v>
      </c>
    </row>
    <row r="204" spans="1:8" s="3" customFormat="1" x14ac:dyDescent="0.3">
      <c r="A204" s="2" t="s">
        <v>406</v>
      </c>
      <c r="B204" s="31" t="s">
        <v>407</v>
      </c>
      <c r="C204" s="22">
        <v>0</v>
      </c>
      <c r="D204" s="14">
        <v>0</v>
      </c>
      <c r="E204" s="22">
        <v>3756930000</v>
      </c>
      <c r="F204" s="22">
        <v>3756930000</v>
      </c>
      <c r="G204" s="22">
        <v>0</v>
      </c>
      <c r="H204" s="22">
        <v>3756930000</v>
      </c>
    </row>
    <row r="205" spans="1:8" s="3" customFormat="1" x14ac:dyDescent="0.3">
      <c r="A205" s="2" t="s">
        <v>408</v>
      </c>
      <c r="B205" s="31" t="s">
        <v>523</v>
      </c>
      <c r="C205" s="22">
        <v>0</v>
      </c>
      <c r="D205" s="14">
        <v>0</v>
      </c>
      <c r="E205" s="22">
        <v>3756930000</v>
      </c>
      <c r="F205" s="22">
        <v>3756930000</v>
      </c>
      <c r="G205" s="22">
        <v>0</v>
      </c>
      <c r="H205" s="22">
        <v>3756930000</v>
      </c>
    </row>
    <row r="206" spans="1:8" s="3" customFormat="1" x14ac:dyDescent="0.3">
      <c r="A206" s="2" t="s">
        <v>410</v>
      </c>
      <c r="B206" s="31" t="s">
        <v>524</v>
      </c>
      <c r="C206" s="22">
        <v>0</v>
      </c>
      <c r="D206" s="14">
        <v>0</v>
      </c>
      <c r="E206" s="22">
        <v>3100351062</v>
      </c>
      <c r="F206" s="22">
        <v>3100351062</v>
      </c>
      <c r="G206" s="22">
        <v>0</v>
      </c>
      <c r="H206" s="22">
        <v>3100351062</v>
      </c>
    </row>
    <row r="207" spans="1:8" s="3" customFormat="1" x14ac:dyDescent="0.3">
      <c r="A207" s="2" t="s">
        <v>412</v>
      </c>
      <c r="B207" s="31" t="s">
        <v>525</v>
      </c>
      <c r="C207" s="22">
        <v>0</v>
      </c>
      <c r="D207" s="14">
        <v>0</v>
      </c>
      <c r="E207" s="22">
        <v>3100351062</v>
      </c>
      <c r="F207" s="22">
        <v>3100351062</v>
      </c>
      <c r="G207" s="22">
        <v>0</v>
      </c>
      <c r="H207" s="22">
        <v>3100351062</v>
      </c>
    </row>
    <row r="208" spans="1:8" s="3" customFormat="1" x14ac:dyDescent="0.3">
      <c r="A208" s="2" t="s">
        <v>414</v>
      </c>
      <c r="B208" s="31" t="s">
        <v>544</v>
      </c>
      <c r="C208" s="22">
        <v>0</v>
      </c>
      <c r="D208" s="14">
        <v>0</v>
      </c>
      <c r="E208" s="22">
        <v>24279266000</v>
      </c>
      <c r="F208" s="22">
        <v>24279266000</v>
      </c>
      <c r="G208" s="22">
        <v>0</v>
      </c>
      <c r="H208" s="22">
        <v>24279266000</v>
      </c>
    </row>
    <row r="209" spans="1:8" s="3" customFormat="1" x14ac:dyDescent="0.3">
      <c r="A209" s="2" t="s">
        <v>416</v>
      </c>
      <c r="B209" s="31" t="s">
        <v>526</v>
      </c>
      <c r="C209" s="22">
        <v>0</v>
      </c>
      <c r="D209" s="14">
        <v>0</v>
      </c>
      <c r="E209" s="22">
        <v>1850721000</v>
      </c>
      <c r="F209" s="22">
        <v>1850721000</v>
      </c>
      <c r="G209" s="22">
        <v>0</v>
      </c>
      <c r="H209" s="22">
        <v>1850721000</v>
      </c>
    </row>
    <row r="210" spans="1:8" s="3" customFormat="1" x14ac:dyDescent="0.3">
      <c r="A210" s="2" t="s">
        <v>418</v>
      </c>
      <c r="B210" s="31" t="s">
        <v>527</v>
      </c>
      <c r="C210" s="22">
        <v>0</v>
      </c>
      <c r="D210" s="14">
        <v>0</v>
      </c>
      <c r="E210" s="22">
        <v>1850721000</v>
      </c>
      <c r="F210" s="22">
        <v>1850721000</v>
      </c>
      <c r="G210" s="22">
        <v>0</v>
      </c>
      <c r="H210" s="22">
        <v>1850721000</v>
      </c>
    </row>
    <row r="211" spans="1:8" s="3" customFormat="1" x14ac:dyDescent="0.3">
      <c r="A211" s="2" t="s">
        <v>420</v>
      </c>
      <c r="B211" s="31" t="s">
        <v>528</v>
      </c>
      <c r="C211" s="22">
        <v>0</v>
      </c>
      <c r="D211" s="14">
        <v>0</v>
      </c>
      <c r="E211" s="22">
        <v>4442650000</v>
      </c>
      <c r="F211" s="22">
        <v>4442650000</v>
      </c>
      <c r="G211" s="22">
        <v>0</v>
      </c>
      <c r="H211" s="22">
        <v>4442650000</v>
      </c>
    </row>
    <row r="212" spans="1:8" x14ac:dyDescent="0.3">
      <c r="A212" s="1" t="s">
        <v>422</v>
      </c>
      <c r="B212" s="30" t="s">
        <v>529</v>
      </c>
      <c r="C212" s="14">
        <v>0</v>
      </c>
      <c r="D212" s="14">
        <v>0</v>
      </c>
      <c r="E212" s="14">
        <v>911000000</v>
      </c>
      <c r="F212" s="14">
        <v>911000000</v>
      </c>
      <c r="G212" s="14">
        <v>0</v>
      </c>
      <c r="H212" s="14">
        <v>911000000</v>
      </c>
    </row>
    <row r="213" spans="1:8" x14ac:dyDescent="0.3">
      <c r="A213" s="1" t="s">
        <v>424</v>
      </c>
      <c r="B213" s="30" t="s">
        <v>530</v>
      </c>
      <c r="C213" s="14">
        <v>0</v>
      </c>
      <c r="D213" s="14">
        <v>0</v>
      </c>
      <c r="E213" s="14">
        <v>3531650000</v>
      </c>
      <c r="F213" s="14">
        <v>3531650000</v>
      </c>
      <c r="G213" s="14">
        <v>0</v>
      </c>
      <c r="H213" s="14">
        <v>3531650000</v>
      </c>
    </row>
    <row r="214" spans="1:8" x14ac:dyDescent="0.3">
      <c r="A214" s="1" t="s">
        <v>426</v>
      </c>
      <c r="B214" s="30" t="s">
        <v>559</v>
      </c>
      <c r="C214" s="14">
        <v>0</v>
      </c>
      <c r="D214" s="14">
        <v>0</v>
      </c>
      <c r="E214" s="14">
        <v>17985895000</v>
      </c>
      <c r="F214" s="14">
        <v>17985895000</v>
      </c>
      <c r="G214" s="14">
        <v>0</v>
      </c>
      <c r="H214" s="14">
        <v>17985895000</v>
      </c>
    </row>
    <row r="215" spans="1:8" x14ac:dyDescent="0.3">
      <c r="A215" s="1" t="s">
        <v>428</v>
      </c>
      <c r="B215" s="30" t="s">
        <v>545</v>
      </c>
      <c r="C215" s="14">
        <v>0</v>
      </c>
      <c r="D215" s="14">
        <v>0</v>
      </c>
      <c r="E215" s="14">
        <v>1670000000</v>
      </c>
      <c r="F215" s="14">
        <v>1670000000</v>
      </c>
      <c r="G215" s="14">
        <v>0</v>
      </c>
      <c r="H215" s="14">
        <v>1670000000</v>
      </c>
    </row>
    <row r="216" spans="1:8" x14ac:dyDescent="0.3">
      <c r="A216" s="1" t="s">
        <v>430</v>
      </c>
      <c r="B216" s="30" t="s">
        <v>546</v>
      </c>
      <c r="C216" s="14">
        <v>0</v>
      </c>
      <c r="D216" s="14">
        <v>0</v>
      </c>
      <c r="E216" s="14">
        <v>900000000</v>
      </c>
      <c r="F216" s="14">
        <v>900000000</v>
      </c>
      <c r="G216" s="14">
        <v>0</v>
      </c>
      <c r="H216" s="14">
        <v>900000000</v>
      </c>
    </row>
    <row r="217" spans="1:8" x14ac:dyDescent="0.3">
      <c r="A217" s="1" t="s">
        <v>432</v>
      </c>
      <c r="B217" s="30" t="s">
        <v>531</v>
      </c>
      <c r="C217" s="14">
        <v>0</v>
      </c>
      <c r="D217" s="14">
        <v>0</v>
      </c>
      <c r="E217" s="14">
        <v>12631000000</v>
      </c>
      <c r="F217" s="14">
        <v>12631000000</v>
      </c>
      <c r="G217" s="14">
        <v>0</v>
      </c>
      <c r="H217" s="14">
        <v>12631000000</v>
      </c>
    </row>
    <row r="218" spans="1:8" x14ac:dyDescent="0.3">
      <c r="A218" s="1" t="s">
        <v>434</v>
      </c>
      <c r="B218" s="30" t="s">
        <v>435</v>
      </c>
      <c r="C218" s="14">
        <v>0</v>
      </c>
      <c r="D218" s="14">
        <v>0</v>
      </c>
      <c r="E218" s="14">
        <v>1075000000</v>
      </c>
      <c r="F218" s="14">
        <v>1075000000</v>
      </c>
      <c r="G218" s="14">
        <v>0</v>
      </c>
      <c r="H218" s="14">
        <v>1075000000</v>
      </c>
    </row>
    <row r="219" spans="1:8" x14ac:dyDescent="0.3">
      <c r="A219" s="1" t="s">
        <v>436</v>
      </c>
      <c r="B219" s="30" t="s">
        <v>547</v>
      </c>
      <c r="C219" s="14">
        <v>0</v>
      </c>
      <c r="D219" s="14">
        <v>0</v>
      </c>
      <c r="E219" s="14">
        <v>1709895000</v>
      </c>
      <c r="F219" s="14">
        <v>1709895000</v>
      </c>
      <c r="G219" s="14">
        <v>0</v>
      </c>
      <c r="H219" s="14">
        <v>1709895000</v>
      </c>
    </row>
  </sheetData>
  <mergeCells count="7">
    <mergeCell ref="H1:H2"/>
    <mergeCell ref="A1:A2"/>
    <mergeCell ref="B1:B2"/>
    <mergeCell ref="C1:C2"/>
    <mergeCell ref="D1:E1"/>
    <mergeCell ref="F1:F2"/>
    <mergeCell ref="G1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9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1:B3"/>
    </sheetView>
  </sheetViews>
  <sheetFormatPr baseColWidth="10" defaultRowHeight="14.4" x14ac:dyDescent="0.3"/>
  <cols>
    <col min="1" max="1" width="23.109375" customWidth="1"/>
    <col min="2" max="2" width="26.88671875" style="32" customWidth="1"/>
    <col min="3" max="3" width="19.88671875" style="16" bestFit="1" customWidth="1"/>
    <col min="4" max="5" width="18.88671875" style="16" bestFit="1" customWidth="1"/>
    <col min="6" max="6" width="19.88671875" style="16" bestFit="1" customWidth="1"/>
    <col min="7" max="7" width="11.5546875" style="16" bestFit="1"/>
    <col min="8" max="8" width="19.88671875" style="16" bestFit="1" customWidth="1"/>
    <col min="9" max="10" width="15.109375" bestFit="1" customWidth="1"/>
  </cols>
  <sheetData>
    <row r="1" spans="1:8" ht="15" customHeight="1" x14ac:dyDescent="0.3">
      <c r="A1" s="34" t="s">
        <v>24</v>
      </c>
      <c r="B1" s="34" t="s">
        <v>12</v>
      </c>
      <c r="C1" s="34" t="s">
        <v>16</v>
      </c>
      <c r="D1" s="34" t="s">
        <v>25</v>
      </c>
      <c r="E1" s="34"/>
      <c r="F1" s="34" t="s">
        <v>17</v>
      </c>
      <c r="G1" s="34" t="s">
        <v>26</v>
      </c>
      <c r="H1" s="34" t="s">
        <v>27</v>
      </c>
    </row>
    <row r="2" spans="1:8" x14ac:dyDescent="0.3">
      <c r="A2" s="34"/>
      <c r="B2" s="34"/>
      <c r="C2" s="34"/>
      <c r="D2" s="33" t="s">
        <v>28</v>
      </c>
      <c r="E2" s="33" t="s">
        <v>29</v>
      </c>
      <c r="F2" s="34"/>
      <c r="G2" s="34"/>
      <c r="H2" s="34"/>
    </row>
    <row r="3" spans="1:8" s="19" customFormat="1" x14ac:dyDescent="0.3">
      <c r="A3" s="17">
        <v>3</v>
      </c>
      <c r="B3" s="30" t="s">
        <v>30</v>
      </c>
      <c r="C3" s="18">
        <v>118847250000</v>
      </c>
      <c r="D3" s="18">
        <v>0</v>
      </c>
      <c r="E3" s="18">
        <v>-9431906308</v>
      </c>
      <c r="F3" s="18">
        <v>109415343692</v>
      </c>
      <c r="G3" s="18">
        <v>0</v>
      </c>
      <c r="H3" s="18">
        <v>109415343692</v>
      </c>
    </row>
    <row r="4" spans="1:8" s="19" customFormat="1" x14ac:dyDescent="0.3">
      <c r="A4" s="20"/>
      <c r="B4" s="30" t="s">
        <v>31</v>
      </c>
      <c r="C4" s="18">
        <v>29254299000</v>
      </c>
      <c r="D4" s="18">
        <f t="shared" ref="D4:F4" si="0">SUM(D5:D99)</f>
        <v>0</v>
      </c>
      <c r="E4" s="18">
        <f t="shared" si="0"/>
        <v>0</v>
      </c>
      <c r="F4" s="18">
        <f t="shared" si="0"/>
        <v>29254299000</v>
      </c>
      <c r="G4" s="18">
        <v>0</v>
      </c>
      <c r="H4" s="18">
        <v>29254299000</v>
      </c>
    </row>
    <row r="5" spans="1:8" x14ac:dyDescent="0.3">
      <c r="A5" s="15"/>
      <c r="B5" s="30" t="s">
        <v>32</v>
      </c>
      <c r="C5" s="14">
        <v>17151330000</v>
      </c>
      <c r="D5" s="14"/>
      <c r="E5" s="14">
        <v>-24000000</v>
      </c>
      <c r="F5" s="14">
        <v>6333111000</v>
      </c>
      <c r="G5" s="14">
        <v>0</v>
      </c>
      <c r="H5" s="14">
        <v>17151330000</v>
      </c>
    </row>
    <row r="6" spans="1:8" x14ac:dyDescent="0.3">
      <c r="A6" s="1" t="s">
        <v>33</v>
      </c>
      <c r="B6" s="30" t="s">
        <v>34</v>
      </c>
      <c r="C6" s="14">
        <v>17151330000</v>
      </c>
      <c r="D6" s="14"/>
      <c r="E6" s="14">
        <v>34000000</v>
      </c>
      <c r="F6" s="14">
        <v>34000000</v>
      </c>
      <c r="G6" s="14">
        <v>0</v>
      </c>
      <c r="H6" s="14">
        <v>17151330000</v>
      </c>
    </row>
    <row r="7" spans="1:8" x14ac:dyDescent="0.3">
      <c r="A7" s="1" t="s">
        <v>35</v>
      </c>
      <c r="B7" s="30" t="s">
        <v>36</v>
      </c>
      <c r="C7" s="14">
        <v>12210158000</v>
      </c>
      <c r="D7" s="14"/>
      <c r="E7" s="14">
        <v>30000000</v>
      </c>
      <c r="F7" s="14">
        <v>30000000</v>
      </c>
      <c r="G7" s="14">
        <v>0</v>
      </c>
      <c r="H7" s="14">
        <v>12210158000</v>
      </c>
    </row>
    <row r="8" spans="1:8" x14ac:dyDescent="0.3">
      <c r="A8" s="1" t="s">
        <v>37</v>
      </c>
      <c r="B8" s="30" t="s">
        <v>38</v>
      </c>
      <c r="C8" s="14">
        <v>8669738000</v>
      </c>
      <c r="D8" s="14"/>
      <c r="E8" s="14">
        <v>0</v>
      </c>
      <c r="F8" s="14">
        <v>588003000</v>
      </c>
      <c r="G8" s="14">
        <v>0</v>
      </c>
      <c r="H8" s="14">
        <v>8669738000</v>
      </c>
    </row>
    <row r="9" spans="1:8" x14ac:dyDescent="0.3">
      <c r="A9" s="1" t="s">
        <v>39</v>
      </c>
      <c r="B9" s="30" t="s">
        <v>534</v>
      </c>
      <c r="C9" s="14">
        <v>6357111000</v>
      </c>
      <c r="D9" s="14"/>
      <c r="E9" s="14">
        <v>-16000000</v>
      </c>
      <c r="F9" s="14">
        <v>116248000</v>
      </c>
      <c r="G9" s="14">
        <v>0</v>
      </c>
      <c r="H9" s="14">
        <v>6357111000</v>
      </c>
    </row>
    <row r="10" spans="1:8" x14ac:dyDescent="0.3">
      <c r="A10" s="1" t="s">
        <v>41</v>
      </c>
      <c r="B10" s="30" t="s">
        <v>42</v>
      </c>
      <c r="C10" s="14">
        <v>0</v>
      </c>
      <c r="D10" s="14"/>
      <c r="E10" s="14">
        <v>-1290000</v>
      </c>
      <c r="F10" s="14">
        <v>2361000</v>
      </c>
      <c r="G10" s="14">
        <v>0</v>
      </c>
      <c r="H10" s="14">
        <v>30000000</v>
      </c>
    </row>
    <row r="11" spans="1:8" x14ac:dyDescent="0.3">
      <c r="A11" s="1" t="s">
        <v>43</v>
      </c>
      <c r="B11" s="30" t="s">
        <v>44</v>
      </c>
      <c r="C11" s="14">
        <v>0</v>
      </c>
      <c r="D11" s="14"/>
      <c r="E11" s="14">
        <v>1000000</v>
      </c>
      <c r="F11" s="14">
        <v>3364000</v>
      </c>
      <c r="G11" s="14">
        <v>0</v>
      </c>
      <c r="H11" s="14">
        <v>30000000</v>
      </c>
    </row>
    <row r="12" spans="1:8" x14ac:dyDescent="0.3">
      <c r="A12" s="1" t="s">
        <v>45</v>
      </c>
      <c r="B12" s="30" t="s">
        <v>456</v>
      </c>
      <c r="C12" s="14">
        <v>588003000</v>
      </c>
      <c r="D12" s="14"/>
      <c r="E12" s="14">
        <v>0</v>
      </c>
      <c r="F12" s="14">
        <v>210646000</v>
      </c>
      <c r="G12" s="14">
        <v>0</v>
      </c>
      <c r="H12" s="14">
        <v>588003000</v>
      </c>
    </row>
    <row r="13" spans="1:8" x14ac:dyDescent="0.3">
      <c r="A13" s="1" t="s">
        <v>47</v>
      </c>
      <c r="B13" s="30" t="s">
        <v>48</v>
      </c>
      <c r="C13" s="14">
        <v>132248000</v>
      </c>
      <c r="D13" s="14"/>
      <c r="E13" s="14">
        <v>301000000</v>
      </c>
      <c r="F13" s="14">
        <v>1230542000</v>
      </c>
      <c r="G13" s="14">
        <v>0</v>
      </c>
      <c r="H13" s="14">
        <v>72248000</v>
      </c>
    </row>
    <row r="14" spans="1:8" x14ac:dyDescent="0.3">
      <c r="A14" s="1" t="s">
        <v>49</v>
      </c>
      <c r="B14" s="30" t="s">
        <v>50</v>
      </c>
      <c r="C14" s="14">
        <v>3651000</v>
      </c>
      <c r="D14" s="14"/>
      <c r="E14" s="14">
        <v>0</v>
      </c>
      <c r="F14" s="14">
        <v>446173000</v>
      </c>
      <c r="G14" s="14">
        <v>0</v>
      </c>
      <c r="H14" s="14">
        <v>3006000</v>
      </c>
    </row>
    <row r="15" spans="1:8" x14ac:dyDescent="0.3">
      <c r="A15" s="1" t="s">
        <v>51</v>
      </c>
      <c r="B15" s="30" t="s">
        <v>457</v>
      </c>
      <c r="C15" s="14">
        <v>2364000</v>
      </c>
      <c r="D15" s="14"/>
      <c r="E15" s="14">
        <v>1290000</v>
      </c>
      <c r="F15" s="14">
        <v>1290000</v>
      </c>
      <c r="G15" s="14">
        <v>0</v>
      </c>
      <c r="H15" s="14">
        <v>2364000</v>
      </c>
    </row>
    <row r="16" spans="1:8" x14ac:dyDescent="0.3">
      <c r="A16" s="1" t="s">
        <v>53</v>
      </c>
      <c r="B16" s="30" t="s">
        <v>458</v>
      </c>
      <c r="C16" s="14">
        <v>210646000</v>
      </c>
      <c r="D16" s="14"/>
      <c r="E16" s="14">
        <v>0</v>
      </c>
      <c r="F16" s="14">
        <v>252064000</v>
      </c>
      <c r="G16" s="14">
        <v>0</v>
      </c>
      <c r="H16" s="14">
        <v>210646000</v>
      </c>
    </row>
    <row r="17" spans="1:8" x14ac:dyDescent="0.3">
      <c r="A17" s="1" t="s">
        <v>55</v>
      </c>
      <c r="B17" s="30" t="s">
        <v>56</v>
      </c>
      <c r="C17" s="14">
        <v>929542000</v>
      </c>
      <c r="D17" s="14"/>
      <c r="E17" s="14">
        <v>-165678000</v>
      </c>
      <c r="F17" s="14">
        <v>2087935000</v>
      </c>
      <c r="G17" s="14">
        <v>0</v>
      </c>
      <c r="H17" s="14">
        <v>929542000</v>
      </c>
    </row>
    <row r="18" spans="1:8" x14ac:dyDescent="0.3">
      <c r="A18" s="1" t="s">
        <v>57</v>
      </c>
      <c r="B18" s="30" t="s">
        <v>58</v>
      </c>
      <c r="C18" s="14">
        <v>446173000</v>
      </c>
      <c r="D18" s="14"/>
      <c r="E18" s="14">
        <v>-160322000</v>
      </c>
      <c r="F18" s="14">
        <v>874421000</v>
      </c>
      <c r="G18" s="14">
        <v>0</v>
      </c>
      <c r="H18" s="14">
        <v>446173000</v>
      </c>
    </row>
    <row r="19" spans="1:8" x14ac:dyDescent="0.3">
      <c r="A19" s="1" t="s">
        <v>59</v>
      </c>
      <c r="B19" s="30" t="s">
        <v>60</v>
      </c>
      <c r="C19" s="14">
        <v>0</v>
      </c>
      <c r="D19" s="14"/>
      <c r="E19" s="14">
        <v>-10000000</v>
      </c>
      <c r="F19" s="14">
        <v>731327000</v>
      </c>
      <c r="G19" s="14">
        <v>0</v>
      </c>
      <c r="H19" s="14">
        <v>645000</v>
      </c>
    </row>
    <row r="20" spans="1:8" x14ac:dyDescent="0.3">
      <c r="A20" s="1" t="s">
        <v>61</v>
      </c>
      <c r="B20" s="30" t="s">
        <v>62</v>
      </c>
      <c r="C20" s="14">
        <v>3540420000</v>
      </c>
      <c r="D20" s="14"/>
      <c r="E20" s="14">
        <v>-80000000</v>
      </c>
      <c r="F20" s="14">
        <v>354644000</v>
      </c>
      <c r="G20" s="14">
        <v>0</v>
      </c>
      <c r="H20" s="14">
        <v>3540420000</v>
      </c>
    </row>
    <row r="21" spans="1:8" x14ac:dyDescent="0.3">
      <c r="A21" s="1" t="s">
        <v>63</v>
      </c>
      <c r="B21" s="30" t="s">
        <v>64</v>
      </c>
      <c r="C21" s="14">
        <v>252064000</v>
      </c>
      <c r="D21" s="14"/>
      <c r="E21" s="14">
        <v>35000000</v>
      </c>
      <c r="F21" s="14">
        <v>867980000</v>
      </c>
      <c r="G21" s="14">
        <v>0</v>
      </c>
      <c r="H21" s="14">
        <v>252064000</v>
      </c>
    </row>
    <row r="22" spans="1:8" x14ac:dyDescent="0.3">
      <c r="A22" s="1" t="s">
        <v>65</v>
      </c>
      <c r="B22" s="30" t="s">
        <v>535</v>
      </c>
      <c r="C22" s="14">
        <v>2253613000</v>
      </c>
      <c r="D22" s="14"/>
      <c r="E22" s="14">
        <v>-497000000</v>
      </c>
      <c r="F22" s="14">
        <v>68405000</v>
      </c>
      <c r="G22" s="14">
        <v>0</v>
      </c>
      <c r="H22" s="14">
        <v>2253613000</v>
      </c>
    </row>
    <row r="23" spans="1:8" x14ac:dyDescent="0.3">
      <c r="A23" s="1" t="s">
        <v>67</v>
      </c>
      <c r="B23" s="30" t="s">
        <v>68</v>
      </c>
      <c r="C23" s="14">
        <v>1034743000</v>
      </c>
      <c r="D23" s="14"/>
      <c r="E23" s="14">
        <v>497000000</v>
      </c>
      <c r="F23" s="14">
        <v>1070741000</v>
      </c>
      <c r="G23" s="14">
        <v>0</v>
      </c>
      <c r="H23" s="14">
        <v>1034743000</v>
      </c>
    </row>
    <row r="24" spans="1:8" x14ac:dyDescent="0.3">
      <c r="A24" s="1" t="s">
        <v>69</v>
      </c>
      <c r="B24" s="30" t="s">
        <v>70</v>
      </c>
      <c r="C24" s="14">
        <v>4380506000</v>
      </c>
      <c r="D24" s="14"/>
      <c r="E24" s="14">
        <v>28000000</v>
      </c>
      <c r="F24" s="14">
        <v>479317000</v>
      </c>
      <c r="G24" s="14">
        <v>0</v>
      </c>
      <c r="H24" s="14">
        <v>4380506000</v>
      </c>
    </row>
    <row r="25" spans="1:8" x14ac:dyDescent="0.3">
      <c r="A25" s="1" t="s">
        <v>71</v>
      </c>
      <c r="B25" s="30" t="s">
        <v>72</v>
      </c>
      <c r="C25" s="14">
        <v>1175971000</v>
      </c>
      <c r="D25" s="14"/>
      <c r="E25" s="14">
        <v>-8000000</v>
      </c>
      <c r="F25" s="14">
        <v>213425000</v>
      </c>
      <c r="G25" s="14">
        <v>0</v>
      </c>
      <c r="H25" s="14">
        <v>1175971000</v>
      </c>
    </row>
    <row r="26" spans="1:8" x14ac:dyDescent="0.3">
      <c r="A26" s="1" t="s">
        <v>73</v>
      </c>
      <c r="B26" s="30" t="s">
        <v>550</v>
      </c>
      <c r="C26" s="14">
        <v>741327000</v>
      </c>
      <c r="D26" s="14"/>
      <c r="E26" s="14">
        <v>15000000</v>
      </c>
      <c r="F26" s="14">
        <v>353493000</v>
      </c>
      <c r="G26" s="14">
        <v>0</v>
      </c>
      <c r="H26" s="14">
        <v>741327000</v>
      </c>
    </row>
    <row r="27" spans="1:8" x14ac:dyDescent="0.3">
      <c r="A27" s="1" t="s">
        <v>75</v>
      </c>
      <c r="B27" s="30" t="s">
        <v>76</v>
      </c>
      <c r="C27" s="14">
        <v>434644000</v>
      </c>
      <c r="D27" s="14"/>
      <c r="E27" s="14">
        <v>5000000</v>
      </c>
      <c r="F27" s="14">
        <v>61417000</v>
      </c>
      <c r="G27" s="14">
        <v>0</v>
      </c>
      <c r="H27" s="14">
        <v>434644000</v>
      </c>
    </row>
    <row r="28" spans="1:8" x14ac:dyDescent="0.3">
      <c r="A28" s="1" t="s">
        <v>77</v>
      </c>
      <c r="B28" s="30" t="s">
        <v>78</v>
      </c>
      <c r="C28" s="14">
        <v>832980000</v>
      </c>
      <c r="D28" s="14"/>
      <c r="E28" s="14">
        <v>5000000</v>
      </c>
      <c r="F28" s="14">
        <v>61417000</v>
      </c>
      <c r="G28" s="14">
        <v>0</v>
      </c>
      <c r="H28" s="14">
        <v>832980000</v>
      </c>
    </row>
    <row r="29" spans="1:8" x14ac:dyDescent="0.3">
      <c r="A29" s="1" t="s">
        <v>79</v>
      </c>
      <c r="B29" s="30" t="s">
        <v>80</v>
      </c>
      <c r="C29" s="14">
        <v>832980000</v>
      </c>
      <c r="D29" s="14"/>
      <c r="E29" s="14">
        <v>10000000</v>
      </c>
      <c r="F29" s="14">
        <v>118340000</v>
      </c>
      <c r="G29" s="14">
        <v>0</v>
      </c>
      <c r="H29" s="14">
        <v>832980000</v>
      </c>
    </row>
    <row r="30" spans="1:8" x14ac:dyDescent="0.3">
      <c r="A30" s="1" t="s">
        <v>81</v>
      </c>
      <c r="B30" s="30" t="s">
        <v>536</v>
      </c>
      <c r="C30" s="14">
        <v>1139146000</v>
      </c>
      <c r="D30" s="14"/>
      <c r="E30" s="14">
        <v>-1000000</v>
      </c>
      <c r="F30" s="14">
        <v>392612000</v>
      </c>
      <c r="G30" s="14">
        <v>0</v>
      </c>
      <c r="H30" s="14">
        <v>1139146000</v>
      </c>
    </row>
    <row r="31" spans="1:8" x14ac:dyDescent="0.3">
      <c r="A31" s="1" t="s">
        <v>83</v>
      </c>
      <c r="B31" s="30" t="s">
        <v>551</v>
      </c>
      <c r="C31" s="14">
        <v>565405000</v>
      </c>
      <c r="D31" s="14"/>
      <c r="E31" s="14">
        <v>0</v>
      </c>
      <c r="F31" s="14">
        <v>35330000</v>
      </c>
      <c r="G31" s="14">
        <v>0</v>
      </c>
      <c r="H31" s="14">
        <v>565405000</v>
      </c>
    </row>
    <row r="32" spans="1:8" x14ac:dyDescent="0.3">
      <c r="A32" s="1" t="s">
        <v>85</v>
      </c>
      <c r="B32" s="30" t="s">
        <v>537</v>
      </c>
      <c r="C32" s="14">
        <v>573741000</v>
      </c>
      <c r="D32" s="14"/>
      <c r="E32" s="14">
        <v>0</v>
      </c>
      <c r="F32" s="14">
        <v>125636000</v>
      </c>
      <c r="G32" s="14">
        <v>0</v>
      </c>
      <c r="H32" s="14">
        <v>573741000</v>
      </c>
    </row>
    <row r="33" spans="1:8" x14ac:dyDescent="0.3">
      <c r="A33" s="1" t="s">
        <v>87</v>
      </c>
      <c r="B33" s="30" t="s">
        <v>459</v>
      </c>
      <c r="C33" s="14">
        <v>451317000</v>
      </c>
      <c r="D33" s="14"/>
      <c r="E33" s="14">
        <v>1000000</v>
      </c>
      <c r="F33" s="14">
        <v>7088000</v>
      </c>
      <c r="G33" s="14">
        <v>0</v>
      </c>
      <c r="H33" s="14">
        <v>451317000</v>
      </c>
    </row>
    <row r="34" spans="1:8" x14ac:dyDescent="0.3">
      <c r="A34" s="1" t="s">
        <v>89</v>
      </c>
      <c r="B34" s="30" t="s">
        <v>90</v>
      </c>
      <c r="C34" s="14">
        <v>451317000</v>
      </c>
      <c r="D34" s="14"/>
      <c r="E34" s="14">
        <v>20000000</v>
      </c>
      <c r="F34" s="14">
        <v>20000000</v>
      </c>
      <c r="G34" s="14">
        <v>0</v>
      </c>
      <c r="H34" s="14">
        <v>451317000</v>
      </c>
    </row>
    <row r="35" spans="1:8" x14ac:dyDescent="0.3">
      <c r="A35" s="1" t="s">
        <v>91</v>
      </c>
      <c r="B35" s="30" t="s">
        <v>92</v>
      </c>
      <c r="C35" s="14">
        <v>221425000</v>
      </c>
      <c r="D35" s="14"/>
      <c r="E35" s="14">
        <v>20000000</v>
      </c>
      <c r="F35" s="14">
        <v>65000000</v>
      </c>
      <c r="G35" s="14">
        <v>0</v>
      </c>
      <c r="H35" s="14">
        <v>221425000</v>
      </c>
    </row>
    <row r="36" spans="1:8" x14ac:dyDescent="0.3">
      <c r="A36" s="1" t="s">
        <v>93</v>
      </c>
      <c r="B36" s="30" t="s">
        <v>94</v>
      </c>
      <c r="C36" s="14">
        <v>221425000</v>
      </c>
      <c r="D36" s="14"/>
      <c r="E36" s="14">
        <v>5000000</v>
      </c>
      <c r="F36" s="14">
        <v>5000000</v>
      </c>
      <c r="G36" s="14">
        <v>0</v>
      </c>
      <c r="H36" s="14">
        <v>221425000</v>
      </c>
    </row>
    <row r="37" spans="1:8" x14ac:dyDescent="0.3">
      <c r="A37" s="1" t="s">
        <v>95</v>
      </c>
      <c r="B37" s="30" t="s">
        <v>96</v>
      </c>
      <c r="C37" s="14">
        <v>338493000</v>
      </c>
      <c r="D37" s="14"/>
      <c r="E37" s="14">
        <v>-25000000</v>
      </c>
      <c r="F37" s="14">
        <v>68951000</v>
      </c>
      <c r="G37" s="14">
        <v>0</v>
      </c>
      <c r="H37" s="14">
        <v>338493000</v>
      </c>
    </row>
    <row r="38" spans="1:8" x14ac:dyDescent="0.3">
      <c r="A38" s="1" t="s">
        <v>97</v>
      </c>
      <c r="B38" s="30" t="s">
        <v>98</v>
      </c>
      <c r="C38" s="14">
        <v>338493000</v>
      </c>
      <c r="D38" s="14"/>
      <c r="E38" s="14">
        <v>-17906933</v>
      </c>
      <c r="F38" s="14">
        <v>38093067</v>
      </c>
      <c r="G38" s="14">
        <v>0</v>
      </c>
      <c r="H38" s="14">
        <v>338493000</v>
      </c>
    </row>
    <row r="39" spans="1:8" x14ac:dyDescent="0.3">
      <c r="A39" s="1" t="s">
        <v>99</v>
      </c>
      <c r="B39" s="30" t="s">
        <v>100</v>
      </c>
      <c r="C39" s="14">
        <v>56417000</v>
      </c>
      <c r="D39" s="14"/>
      <c r="E39" s="14">
        <v>4050254</v>
      </c>
      <c r="F39" s="14">
        <v>5028254</v>
      </c>
      <c r="G39" s="14">
        <v>0</v>
      </c>
      <c r="H39" s="14">
        <v>56417000</v>
      </c>
    </row>
    <row r="40" spans="1:8" x14ac:dyDescent="0.3">
      <c r="A40" s="1" t="s">
        <v>101</v>
      </c>
      <c r="B40" s="30" t="s">
        <v>102</v>
      </c>
      <c r="C40" s="14">
        <v>56417000</v>
      </c>
      <c r="D40" s="14"/>
      <c r="E40" s="14">
        <v>22147933</v>
      </c>
      <c r="F40" s="14">
        <v>28075933</v>
      </c>
      <c r="G40" s="14">
        <v>0</v>
      </c>
      <c r="H40" s="14">
        <v>56417000</v>
      </c>
    </row>
    <row r="41" spans="1:8" x14ac:dyDescent="0.3">
      <c r="A41" s="1" t="s">
        <v>103</v>
      </c>
      <c r="B41" s="30" t="s">
        <v>104</v>
      </c>
      <c r="C41" s="14">
        <v>56417000</v>
      </c>
      <c r="D41" s="14"/>
      <c r="E41" s="14">
        <v>0</v>
      </c>
      <c r="F41" s="14">
        <v>20257000</v>
      </c>
      <c r="G41" s="14">
        <v>0</v>
      </c>
      <c r="H41" s="14">
        <v>56417000</v>
      </c>
    </row>
    <row r="42" spans="1:8" x14ac:dyDescent="0.3">
      <c r="A42" s="1" t="s">
        <v>105</v>
      </c>
      <c r="B42" s="30" t="s">
        <v>106</v>
      </c>
      <c r="C42" s="14">
        <v>56417000</v>
      </c>
      <c r="D42" s="14"/>
      <c r="E42" s="14">
        <v>-8316666</v>
      </c>
      <c r="F42" s="14">
        <v>92529334</v>
      </c>
      <c r="G42" s="14">
        <v>0</v>
      </c>
      <c r="H42" s="14">
        <v>56417000</v>
      </c>
    </row>
    <row r="43" spans="1:8" x14ac:dyDescent="0.3">
      <c r="A43" s="1" t="s">
        <v>107</v>
      </c>
      <c r="B43" s="30" t="s">
        <v>108</v>
      </c>
      <c r="C43" s="14">
        <v>108340000</v>
      </c>
      <c r="D43" s="14"/>
      <c r="E43" s="14">
        <v>-14869600</v>
      </c>
      <c r="F43" s="14">
        <v>69002400</v>
      </c>
      <c r="G43" s="14">
        <v>0</v>
      </c>
      <c r="H43" s="14">
        <v>108340000</v>
      </c>
    </row>
    <row r="44" spans="1:8" x14ac:dyDescent="0.3">
      <c r="A44" s="1" t="s">
        <v>109</v>
      </c>
      <c r="B44" s="30" t="s">
        <v>110</v>
      </c>
      <c r="C44" s="14">
        <v>108340000</v>
      </c>
      <c r="D44" s="14"/>
      <c r="E44" s="14">
        <v>5887639</v>
      </c>
      <c r="F44" s="14">
        <v>25273639</v>
      </c>
      <c r="G44" s="14">
        <v>0</v>
      </c>
      <c r="H44" s="14">
        <v>108340000</v>
      </c>
    </row>
    <row r="45" spans="1:8" x14ac:dyDescent="0.3">
      <c r="A45" s="1" t="s">
        <v>111</v>
      </c>
      <c r="B45" s="30" t="s">
        <v>112</v>
      </c>
      <c r="C45" s="14">
        <v>560666000</v>
      </c>
      <c r="D45" s="14"/>
      <c r="E45" s="14">
        <v>5146580</v>
      </c>
      <c r="F45" s="14">
        <v>27170580</v>
      </c>
      <c r="G45" s="14">
        <v>0</v>
      </c>
      <c r="H45" s="14">
        <v>560666000</v>
      </c>
    </row>
    <row r="46" spans="1:8" x14ac:dyDescent="0.3">
      <c r="A46" s="1" t="s">
        <v>113</v>
      </c>
      <c r="B46" s="30" t="s">
        <v>460</v>
      </c>
      <c r="C46" s="14">
        <v>393612000</v>
      </c>
      <c r="D46" s="14"/>
      <c r="E46" s="14">
        <v>-53715406</v>
      </c>
      <c r="F46" s="14">
        <v>252480594</v>
      </c>
      <c r="G46" s="14">
        <v>0</v>
      </c>
      <c r="H46" s="14">
        <v>393612000</v>
      </c>
    </row>
    <row r="47" spans="1:8" x14ac:dyDescent="0.3">
      <c r="A47" s="1" t="s">
        <v>115</v>
      </c>
      <c r="B47" s="30" t="s">
        <v>461</v>
      </c>
      <c r="C47" s="14">
        <v>35330000</v>
      </c>
      <c r="D47" s="14"/>
      <c r="E47" s="14">
        <v>50563199</v>
      </c>
      <c r="F47" s="14">
        <v>50979199</v>
      </c>
      <c r="G47" s="14">
        <v>0</v>
      </c>
      <c r="H47" s="14">
        <v>35330000</v>
      </c>
    </row>
    <row r="48" spans="1:8" x14ac:dyDescent="0.3">
      <c r="A48" s="1" t="s">
        <v>117</v>
      </c>
      <c r="B48" s="30" t="s">
        <v>552</v>
      </c>
      <c r="C48" s="14">
        <v>125636000</v>
      </c>
      <c r="D48" s="14"/>
      <c r="E48" s="14">
        <v>-10000000</v>
      </c>
      <c r="F48" s="14">
        <v>7399000</v>
      </c>
      <c r="G48" s="14">
        <v>0</v>
      </c>
      <c r="H48" s="14">
        <v>125636000</v>
      </c>
    </row>
    <row r="49" spans="1:9" x14ac:dyDescent="0.3">
      <c r="A49" s="1" t="s">
        <v>119</v>
      </c>
      <c r="B49" s="30" t="s">
        <v>120</v>
      </c>
      <c r="C49" s="14">
        <v>6088000</v>
      </c>
      <c r="D49" s="14"/>
      <c r="E49" s="14">
        <v>0</v>
      </c>
      <c r="F49" s="14">
        <v>36692000</v>
      </c>
      <c r="G49" s="14">
        <v>0</v>
      </c>
      <c r="H49" s="14">
        <v>6088000</v>
      </c>
    </row>
    <row r="50" spans="1:9" s="19" customFormat="1" x14ac:dyDescent="0.3">
      <c r="A50" s="21"/>
      <c r="B50" s="30" t="s">
        <v>462</v>
      </c>
      <c r="C50" s="18">
        <v>12102969000</v>
      </c>
      <c r="D50" s="18"/>
      <c r="E50" s="18">
        <v>0</v>
      </c>
      <c r="F50" s="18">
        <v>146167000</v>
      </c>
      <c r="G50" s="18">
        <v>0</v>
      </c>
      <c r="H50" s="18">
        <v>12101789000</v>
      </c>
    </row>
    <row r="51" spans="1:9" x14ac:dyDescent="0.3">
      <c r="A51" s="1" t="s">
        <v>122</v>
      </c>
      <c r="B51" s="30" t="s">
        <v>441</v>
      </c>
      <c r="C51" s="14">
        <v>138951000</v>
      </c>
      <c r="D51" s="14"/>
      <c r="E51" s="14">
        <v>-66900000</v>
      </c>
      <c r="F51" s="14">
        <v>13380000</v>
      </c>
      <c r="G51" s="14">
        <v>0</v>
      </c>
      <c r="H51" s="14">
        <v>158951000</v>
      </c>
    </row>
    <row r="52" spans="1:9" x14ac:dyDescent="0.3">
      <c r="A52" s="1" t="s">
        <v>124</v>
      </c>
      <c r="B52" s="30" t="s">
        <v>125</v>
      </c>
      <c r="C52" s="14">
        <v>138951000</v>
      </c>
      <c r="D52" s="14"/>
      <c r="E52" s="14">
        <v>-127454000</v>
      </c>
      <c r="F52" s="14">
        <v>23699000</v>
      </c>
      <c r="G52" s="14">
        <v>0</v>
      </c>
      <c r="H52" s="14">
        <v>158951000</v>
      </c>
    </row>
    <row r="53" spans="1:9" x14ac:dyDescent="0.3">
      <c r="A53" s="1" t="s">
        <v>126</v>
      </c>
      <c r="B53" s="30" t="s">
        <v>127</v>
      </c>
      <c r="C53" s="14">
        <v>138951000</v>
      </c>
      <c r="D53" s="14"/>
      <c r="E53" s="14">
        <v>-191865000</v>
      </c>
      <c r="F53" s="14">
        <v>38373000</v>
      </c>
      <c r="G53" s="14">
        <v>0</v>
      </c>
      <c r="H53" s="14">
        <v>158951000</v>
      </c>
    </row>
    <row r="54" spans="1:9" x14ac:dyDescent="0.3">
      <c r="A54" s="1" t="s">
        <v>128</v>
      </c>
      <c r="B54" s="30" t="s">
        <v>463</v>
      </c>
      <c r="C54" s="14">
        <v>0</v>
      </c>
      <c r="D54" s="14"/>
      <c r="E54" s="14">
        <v>0</v>
      </c>
      <c r="F54" s="14">
        <v>27059000</v>
      </c>
      <c r="G54" s="14">
        <v>0</v>
      </c>
      <c r="H54" s="14">
        <v>20000000</v>
      </c>
    </row>
    <row r="55" spans="1:9" x14ac:dyDescent="0.3">
      <c r="A55" s="1" t="s">
        <v>130</v>
      </c>
      <c r="B55" s="30" t="s">
        <v>131</v>
      </c>
      <c r="C55" s="14">
        <v>45000000</v>
      </c>
      <c r="D55" s="14"/>
      <c r="E55" s="14">
        <v>0</v>
      </c>
      <c r="F55" s="14">
        <v>2969000</v>
      </c>
      <c r="G55" s="14">
        <v>0</v>
      </c>
      <c r="H55" s="14">
        <v>65000000</v>
      </c>
    </row>
    <row r="56" spans="1:9" x14ac:dyDescent="0.3">
      <c r="A56" s="1" t="s">
        <v>132</v>
      </c>
      <c r="B56" s="30" t="s">
        <v>439</v>
      </c>
      <c r="C56" s="14">
        <v>0</v>
      </c>
      <c r="D56" s="14"/>
      <c r="E56" s="14">
        <v>-51217000</v>
      </c>
      <c r="F56" s="14">
        <v>10245000</v>
      </c>
      <c r="G56" s="14">
        <v>0</v>
      </c>
      <c r="H56" s="14">
        <v>5000000</v>
      </c>
    </row>
    <row r="57" spans="1:9" x14ac:dyDescent="0.3">
      <c r="A57" s="1" t="s">
        <v>134</v>
      </c>
      <c r="B57" s="30" t="s">
        <v>135</v>
      </c>
      <c r="C57" s="14">
        <v>93951000</v>
      </c>
      <c r="D57" s="14"/>
      <c r="E57" s="14">
        <v>143069000</v>
      </c>
      <c r="F57" s="14">
        <v>143069000</v>
      </c>
      <c r="G57" s="14">
        <v>0</v>
      </c>
      <c r="H57" s="14">
        <v>68951000</v>
      </c>
    </row>
    <row r="58" spans="1:9" x14ac:dyDescent="0.3">
      <c r="A58" s="1" t="s">
        <v>136</v>
      </c>
      <c r="B58" s="30" t="s">
        <v>137</v>
      </c>
      <c r="C58" s="14">
        <v>11964018000</v>
      </c>
      <c r="D58" s="14"/>
      <c r="E58" s="14">
        <v>-15000000</v>
      </c>
      <c r="F58" s="14">
        <v>50000000</v>
      </c>
      <c r="G58" s="14">
        <v>0</v>
      </c>
      <c r="H58" s="14">
        <v>11942838000</v>
      </c>
    </row>
    <row r="59" spans="1:9" x14ac:dyDescent="0.3">
      <c r="A59" s="1" t="s">
        <v>138</v>
      </c>
      <c r="B59" s="30" t="s">
        <v>139</v>
      </c>
      <c r="C59" s="14">
        <v>669994000</v>
      </c>
      <c r="D59" s="14"/>
      <c r="E59" s="14">
        <v>-128069000</v>
      </c>
      <c r="F59" s="14">
        <v>58100000</v>
      </c>
      <c r="G59" s="14">
        <v>0</v>
      </c>
      <c r="H59" s="14">
        <v>652981000</v>
      </c>
    </row>
    <row r="60" spans="1:9" x14ac:dyDescent="0.3">
      <c r="A60" s="1" t="s">
        <v>140</v>
      </c>
      <c r="B60" s="30" t="s">
        <v>141</v>
      </c>
      <c r="C60" s="14">
        <v>62906000</v>
      </c>
      <c r="D60" s="14"/>
      <c r="E60" s="14">
        <v>-59960570</v>
      </c>
      <c r="F60" s="14">
        <v>1209039430</v>
      </c>
      <c r="G60" s="14">
        <v>0</v>
      </c>
      <c r="H60" s="14">
        <v>71197254</v>
      </c>
    </row>
    <row r="61" spans="1:9" x14ac:dyDescent="0.3">
      <c r="A61" s="1" t="s">
        <v>142</v>
      </c>
      <c r="B61" s="30" t="s">
        <v>464</v>
      </c>
      <c r="C61" s="14">
        <v>56000000</v>
      </c>
      <c r="D61" s="14"/>
      <c r="E61" s="14">
        <v>7007000</v>
      </c>
      <c r="F61" s="14">
        <v>26360000</v>
      </c>
      <c r="G61" s="14">
        <v>0</v>
      </c>
      <c r="H61" s="14">
        <v>38093067</v>
      </c>
      <c r="I61" s="29"/>
    </row>
    <row r="62" spans="1:9" x14ac:dyDescent="0.3">
      <c r="A62" s="1" t="s">
        <v>144</v>
      </c>
      <c r="B62" s="30" t="s">
        <v>440</v>
      </c>
      <c r="C62" s="14">
        <v>978000</v>
      </c>
      <c r="D62" s="14"/>
      <c r="E62" s="14">
        <v>0</v>
      </c>
      <c r="F62" s="14">
        <v>689257000</v>
      </c>
      <c r="G62" s="14">
        <v>0</v>
      </c>
      <c r="H62" s="14">
        <v>5028254</v>
      </c>
    </row>
    <row r="63" spans="1:9" x14ac:dyDescent="0.3">
      <c r="A63" s="1" t="s">
        <v>146</v>
      </c>
      <c r="B63" s="30" t="s">
        <v>442</v>
      </c>
      <c r="C63" s="14">
        <v>5928000</v>
      </c>
      <c r="D63" s="14"/>
      <c r="E63" s="14">
        <v>3000000</v>
      </c>
      <c r="F63" s="14">
        <v>3000000</v>
      </c>
      <c r="G63" s="14">
        <v>0</v>
      </c>
      <c r="H63" s="14">
        <v>28075933</v>
      </c>
    </row>
    <row r="64" spans="1:9" x14ac:dyDescent="0.3">
      <c r="A64" s="1" t="s">
        <v>148</v>
      </c>
      <c r="B64" s="30" t="s">
        <v>149</v>
      </c>
      <c r="C64" s="14">
        <v>570396000</v>
      </c>
      <c r="D64" s="14"/>
      <c r="E64" s="14">
        <v>390165000</v>
      </c>
      <c r="F64" s="14">
        <v>1208656000</v>
      </c>
      <c r="G64" s="14">
        <v>0</v>
      </c>
      <c r="H64" s="14">
        <v>545091746</v>
      </c>
      <c r="I64" s="29"/>
    </row>
    <row r="65" spans="1:10" x14ac:dyDescent="0.3">
      <c r="A65" s="1" t="s">
        <v>150</v>
      </c>
      <c r="B65" s="30" t="s">
        <v>538</v>
      </c>
      <c r="C65" s="14">
        <v>20257000</v>
      </c>
      <c r="D65" s="14"/>
      <c r="E65" s="14">
        <v>0</v>
      </c>
      <c r="F65" s="14">
        <v>1074832000</v>
      </c>
      <c r="G65" s="14">
        <v>0</v>
      </c>
      <c r="H65" s="14">
        <v>20257000</v>
      </c>
    </row>
    <row r="66" spans="1:10" x14ac:dyDescent="0.3">
      <c r="A66" s="1" t="s">
        <v>152</v>
      </c>
      <c r="B66" s="30" t="s">
        <v>153</v>
      </c>
      <c r="C66" s="14">
        <v>100846000</v>
      </c>
      <c r="D66" s="14"/>
      <c r="E66" s="14">
        <v>0</v>
      </c>
      <c r="F66" s="14">
        <v>6508000</v>
      </c>
      <c r="G66" s="14">
        <v>0</v>
      </c>
      <c r="H66" s="14">
        <v>92529334</v>
      </c>
    </row>
    <row r="67" spans="1:10" x14ac:dyDescent="0.3">
      <c r="A67" s="1" t="s">
        <v>154</v>
      </c>
      <c r="B67" s="30" t="s">
        <v>465</v>
      </c>
      <c r="C67" s="14">
        <v>83872000</v>
      </c>
      <c r="D67" s="14"/>
      <c r="E67" s="14">
        <v>0</v>
      </c>
      <c r="F67" s="14">
        <v>992568000</v>
      </c>
      <c r="G67" s="14">
        <v>0</v>
      </c>
      <c r="H67" s="14">
        <v>69002400</v>
      </c>
    </row>
    <row r="68" spans="1:10" x14ac:dyDescent="0.3">
      <c r="A68" s="1" t="s">
        <v>156</v>
      </c>
      <c r="B68" s="30" t="s">
        <v>449</v>
      </c>
      <c r="C68" s="14">
        <v>19386000</v>
      </c>
      <c r="D68" s="14"/>
      <c r="E68" s="14">
        <v>-408545000</v>
      </c>
      <c r="F68" s="14">
        <v>1391678000</v>
      </c>
      <c r="G68" s="14">
        <v>0</v>
      </c>
      <c r="H68" s="14">
        <f>+E68+F68</f>
        <v>983133000</v>
      </c>
    </row>
    <row r="69" spans="1:10" x14ac:dyDescent="0.3">
      <c r="A69" s="1" t="s">
        <v>158</v>
      </c>
      <c r="B69" s="30" t="s">
        <v>159</v>
      </c>
      <c r="C69" s="14">
        <v>22024000</v>
      </c>
      <c r="D69" s="14"/>
      <c r="E69" s="14">
        <v>0</v>
      </c>
      <c r="F69" s="14">
        <v>154000000</v>
      </c>
      <c r="G69" s="14">
        <v>0</v>
      </c>
      <c r="H69" s="14">
        <v>27170580</v>
      </c>
    </row>
    <row r="70" spans="1:10" x14ac:dyDescent="0.3">
      <c r="A70" s="1" t="s">
        <v>160</v>
      </c>
      <c r="B70" s="30" t="s">
        <v>450</v>
      </c>
      <c r="C70" s="14">
        <v>306196000</v>
      </c>
      <c r="D70" s="14"/>
      <c r="E70" s="14">
        <v>0</v>
      </c>
      <c r="F70" s="14">
        <v>208294000</v>
      </c>
      <c r="G70" s="14">
        <v>0</v>
      </c>
      <c r="H70" s="14">
        <f>+E70+F70</f>
        <v>208294000</v>
      </c>
      <c r="J70" s="29"/>
    </row>
    <row r="71" spans="1:10" x14ac:dyDescent="0.3">
      <c r="A71" s="1" t="s">
        <v>162</v>
      </c>
      <c r="B71" s="30" t="s">
        <v>163</v>
      </c>
      <c r="C71" s="14">
        <v>416000</v>
      </c>
      <c r="D71" s="14"/>
      <c r="E71" s="14">
        <v>0</v>
      </c>
      <c r="F71" s="14">
        <v>10000000</v>
      </c>
      <c r="G71" s="14">
        <v>0</v>
      </c>
      <c r="H71" s="14">
        <v>50979199</v>
      </c>
    </row>
    <row r="72" spans="1:10" x14ac:dyDescent="0.3">
      <c r="A72" s="1" t="s">
        <v>164</v>
      </c>
      <c r="B72" s="30" t="s">
        <v>165</v>
      </c>
      <c r="C72" s="14">
        <v>17399000</v>
      </c>
      <c r="D72" s="14"/>
      <c r="E72" s="14">
        <v>306454000</v>
      </c>
      <c r="F72" s="14">
        <v>612908000</v>
      </c>
      <c r="G72" s="14">
        <v>0</v>
      </c>
      <c r="H72" s="14">
        <v>7399000</v>
      </c>
    </row>
    <row r="73" spans="1:10" x14ac:dyDescent="0.3">
      <c r="A73" s="1" t="s">
        <v>166</v>
      </c>
      <c r="B73" s="30" t="s">
        <v>451</v>
      </c>
      <c r="C73" s="14">
        <v>36692000</v>
      </c>
      <c r="D73" s="14"/>
      <c r="E73" s="14">
        <v>0</v>
      </c>
      <c r="F73" s="14">
        <v>7100000</v>
      </c>
      <c r="G73" s="14">
        <v>0</v>
      </c>
      <c r="H73" s="14">
        <v>36692000</v>
      </c>
    </row>
    <row r="74" spans="1:10" x14ac:dyDescent="0.3">
      <c r="A74" s="1" t="s">
        <v>168</v>
      </c>
      <c r="B74" s="30" t="s">
        <v>452</v>
      </c>
      <c r="C74" s="14">
        <v>36692000</v>
      </c>
      <c r="D74" s="14"/>
      <c r="E74" s="14">
        <v>168148570</v>
      </c>
      <c r="F74" s="14">
        <v>1220499570</v>
      </c>
      <c r="G74" s="14">
        <v>0</v>
      </c>
      <c r="H74" s="14">
        <v>36692000</v>
      </c>
    </row>
    <row r="75" spans="1:10" x14ac:dyDescent="0.3">
      <c r="A75" s="1" t="s">
        <v>170</v>
      </c>
      <c r="B75" s="30" t="s">
        <v>453</v>
      </c>
      <c r="C75" s="14">
        <v>11294024000</v>
      </c>
      <c r="D75" s="14"/>
      <c r="E75" s="14">
        <v>76209684</v>
      </c>
      <c r="F75" s="14">
        <v>651937684</v>
      </c>
      <c r="G75" s="14">
        <v>0</v>
      </c>
      <c r="H75" s="14">
        <v>11289857000</v>
      </c>
    </row>
    <row r="76" spans="1:10" x14ac:dyDescent="0.3">
      <c r="A76" s="1" t="s">
        <v>172</v>
      </c>
      <c r="B76" s="30" t="s">
        <v>466</v>
      </c>
      <c r="C76" s="14">
        <v>146167000</v>
      </c>
      <c r="D76" s="14"/>
      <c r="E76" s="14">
        <v>-76209684</v>
      </c>
      <c r="F76" s="14">
        <v>22958316</v>
      </c>
      <c r="G76" s="14">
        <v>0</v>
      </c>
      <c r="H76" s="14">
        <v>146167000</v>
      </c>
    </row>
    <row r="77" spans="1:10" x14ac:dyDescent="0.3">
      <c r="A77" s="1" t="s">
        <v>174</v>
      </c>
      <c r="B77" s="30" t="s">
        <v>539</v>
      </c>
      <c r="C77" s="14">
        <v>146167000</v>
      </c>
      <c r="D77" s="14"/>
      <c r="E77" s="14">
        <v>1000000</v>
      </c>
      <c r="F77" s="14">
        <v>1000000</v>
      </c>
      <c r="G77" s="14">
        <v>0</v>
      </c>
      <c r="H77" s="14">
        <v>146167000</v>
      </c>
    </row>
    <row r="78" spans="1:10" x14ac:dyDescent="0.3">
      <c r="A78" s="1" t="s">
        <v>176</v>
      </c>
      <c r="B78" s="30" t="s">
        <v>454</v>
      </c>
      <c r="C78" s="14">
        <v>146167000</v>
      </c>
      <c r="D78" s="14"/>
      <c r="E78" s="14">
        <v>2000000</v>
      </c>
      <c r="F78" s="14">
        <v>2000000</v>
      </c>
      <c r="G78" s="14">
        <v>0</v>
      </c>
      <c r="H78" s="14">
        <v>146167000</v>
      </c>
    </row>
    <row r="79" spans="1:10" x14ac:dyDescent="0.3">
      <c r="A79" s="1" t="s">
        <v>178</v>
      </c>
      <c r="B79" s="30" t="s">
        <v>179</v>
      </c>
      <c r="C79" s="14">
        <v>2781940000</v>
      </c>
      <c r="D79" s="14"/>
      <c r="E79" s="14">
        <v>0</v>
      </c>
      <c r="F79" s="14">
        <v>445998000</v>
      </c>
      <c r="G79" s="14">
        <v>0</v>
      </c>
      <c r="H79" s="14">
        <v>2291550430</v>
      </c>
    </row>
    <row r="80" spans="1:10" x14ac:dyDescent="0.3">
      <c r="A80" s="1" t="s">
        <v>180</v>
      </c>
      <c r="B80" s="30" t="s">
        <v>181</v>
      </c>
      <c r="C80" s="14">
        <v>553161000</v>
      </c>
      <c r="D80" s="14"/>
      <c r="E80" s="14">
        <v>0</v>
      </c>
      <c r="F80" s="14">
        <v>86698000</v>
      </c>
      <c r="G80" s="14">
        <v>0</v>
      </c>
      <c r="H80" s="14">
        <v>115725000</v>
      </c>
    </row>
    <row r="81" spans="1:8" x14ac:dyDescent="0.3">
      <c r="A81" s="1" t="s">
        <v>182</v>
      </c>
      <c r="B81" s="30" t="s">
        <v>532</v>
      </c>
      <c r="C81" s="14">
        <v>80280000</v>
      </c>
      <c r="D81" s="14"/>
      <c r="E81" s="14">
        <v>0</v>
      </c>
      <c r="F81" s="14">
        <v>12884000</v>
      </c>
      <c r="G81" s="14">
        <v>0</v>
      </c>
      <c r="H81" s="14">
        <v>13380000</v>
      </c>
    </row>
    <row r="82" spans="1:8" x14ac:dyDescent="0.3">
      <c r="A82" s="1" t="s">
        <v>184</v>
      </c>
      <c r="B82" s="30" t="s">
        <v>467</v>
      </c>
      <c r="C82" s="14">
        <v>151153000</v>
      </c>
      <c r="D82" s="14"/>
      <c r="E82" s="14">
        <v>3000000</v>
      </c>
      <c r="F82" s="14">
        <v>3000000</v>
      </c>
      <c r="G82" s="14">
        <v>0</v>
      </c>
      <c r="H82" s="14">
        <v>23699000</v>
      </c>
    </row>
    <row r="83" spans="1:8" x14ac:dyDescent="0.3">
      <c r="A83" s="1" t="s">
        <v>186</v>
      </c>
      <c r="B83" s="30" t="s">
        <v>187</v>
      </c>
      <c r="C83" s="14">
        <v>230238000</v>
      </c>
      <c r="D83" s="14"/>
      <c r="E83" s="14">
        <v>5000000</v>
      </c>
      <c r="F83" s="14">
        <v>5000000</v>
      </c>
      <c r="G83" s="14">
        <v>0</v>
      </c>
      <c r="H83" s="14">
        <v>38373000</v>
      </c>
    </row>
    <row r="84" spans="1:8" x14ac:dyDescent="0.3">
      <c r="A84" s="1" t="s">
        <v>188</v>
      </c>
      <c r="B84" s="30" t="s">
        <v>189</v>
      </c>
      <c r="C84" s="14">
        <v>27059000</v>
      </c>
      <c r="D84" s="14"/>
      <c r="E84" s="14">
        <v>2000000</v>
      </c>
      <c r="F84" s="14">
        <v>2000000</v>
      </c>
      <c r="G84" s="14">
        <v>0</v>
      </c>
      <c r="H84" s="14">
        <v>27059000</v>
      </c>
    </row>
    <row r="85" spans="1:8" x14ac:dyDescent="0.3">
      <c r="A85" s="1" t="s">
        <v>190</v>
      </c>
      <c r="B85" s="30" t="s">
        <v>455</v>
      </c>
      <c r="C85" s="14">
        <v>2969000</v>
      </c>
      <c r="D85" s="14"/>
      <c r="E85" s="14">
        <v>0</v>
      </c>
      <c r="F85" s="14">
        <v>50815000</v>
      </c>
      <c r="G85" s="14">
        <v>0</v>
      </c>
      <c r="H85" s="14">
        <v>2969000</v>
      </c>
    </row>
    <row r="86" spans="1:8" x14ac:dyDescent="0.3">
      <c r="A86" s="1" t="s">
        <v>192</v>
      </c>
      <c r="B86" s="30" t="s">
        <v>193</v>
      </c>
      <c r="C86" s="14">
        <v>61462000</v>
      </c>
      <c r="D86" s="14"/>
      <c r="E86" s="14">
        <v>2000000</v>
      </c>
      <c r="F86" s="14">
        <v>10000000</v>
      </c>
      <c r="G86" s="14">
        <v>0</v>
      </c>
      <c r="H86" s="14">
        <v>10245000</v>
      </c>
    </row>
    <row r="87" spans="1:8" x14ac:dyDescent="0.3">
      <c r="A87" s="1" t="s">
        <v>194</v>
      </c>
      <c r="B87" s="30" t="s">
        <v>195</v>
      </c>
      <c r="C87" s="14">
        <v>251169000</v>
      </c>
      <c r="D87" s="14"/>
      <c r="E87" s="14">
        <v>0</v>
      </c>
      <c r="F87" s="14">
        <v>65000000</v>
      </c>
      <c r="G87" s="14">
        <v>0</v>
      </c>
      <c r="H87" s="14">
        <v>251169000</v>
      </c>
    </row>
    <row r="88" spans="1:8" x14ac:dyDescent="0.3">
      <c r="A88" s="1" t="s">
        <v>196</v>
      </c>
      <c r="B88" s="30" t="s">
        <v>468</v>
      </c>
      <c r="C88" s="14">
        <v>0</v>
      </c>
      <c r="D88" s="14"/>
      <c r="E88" s="14">
        <v>6000000</v>
      </c>
      <c r="F88" s="14">
        <v>6000000</v>
      </c>
      <c r="G88" s="14">
        <v>0</v>
      </c>
      <c r="H88" s="14">
        <v>143069000</v>
      </c>
    </row>
    <row r="89" spans="1:8" x14ac:dyDescent="0.3">
      <c r="A89" s="1" t="s">
        <v>198</v>
      </c>
      <c r="B89" s="30" t="s">
        <v>469</v>
      </c>
      <c r="C89" s="14">
        <v>65000000</v>
      </c>
      <c r="D89" s="14"/>
      <c r="E89" s="14">
        <v>2000000</v>
      </c>
      <c r="F89" s="14">
        <v>2000000</v>
      </c>
      <c r="G89" s="14">
        <v>0</v>
      </c>
      <c r="H89" s="14">
        <v>50000000</v>
      </c>
    </row>
    <row r="90" spans="1:8" x14ac:dyDescent="0.3">
      <c r="A90" s="1" t="s">
        <v>200</v>
      </c>
      <c r="B90" s="30" t="s">
        <v>470</v>
      </c>
      <c r="C90" s="14">
        <v>186169000</v>
      </c>
      <c r="D90" s="14"/>
      <c r="E90" s="14">
        <v>2000000</v>
      </c>
      <c r="F90" s="14">
        <v>2000000</v>
      </c>
      <c r="G90" s="14">
        <v>0</v>
      </c>
      <c r="H90" s="14">
        <v>58100000</v>
      </c>
    </row>
    <row r="91" spans="1:8" x14ac:dyDescent="0.3">
      <c r="A91" s="1" t="s">
        <v>202</v>
      </c>
      <c r="B91" s="30" t="s">
        <v>203</v>
      </c>
      <c r="C91" s="14">
        <v>1977610000</v>
      </c>
      <c r="D91" s="14"/>
      <c r="E91" s="14">
        <v>2000000</v>
      </c>
      <c r="F91" s="14">
        <v>2000000</v>
      </c>
      <c r="G91" s="14">
        <v>0</v>
      </c>
      <c r="H91" s="14">
        <v>1924656430</v>
      </c>
    </row>
    <row r="92" spans="1:8" x14ac:dyDescent="0.3">
      <c r="A92" s="1" t="s">
        <v>204</v>
      </c>
      <c r="B92" s="30" t="s">
        <v>471</v>
      </c>
      <c r="C92" s="14">
        <v>1269000000</v>
      </c>
      <c r="D92" s="14"/>
      <c r="E92" s="14">
        <v>0</v>
      </c>
      <c r="F92" s="14">
        <v>247360000</v>
      </c>
      <c r="G92" s="14">
        <v>0</v>
      </c>
      <c r="H92" s="14">
        <v>1209039430</v>
      </c>
    </row>
    <row r="93" spans="1:8" x14ac:dyDescent="0.3">
      <c r="A93" s="1" t="s">
        <v>206</v>
      </c>
      <c r="B93" s="30" t="s">
        <v>472</v>
      </c>
      <c r="C93" s="14">
        <v>19353000</v>
      </c>
      <c r="D93" s="14"/>
      <c r="E93" s="14">
        <v>0</v>
      </c>
      <c r="F93" s="14">
        <v>67000000</v>
      </c>
      <c r="G93" s="14">
        <v>0</v>
      </c>
      <c r="H93" s="14">
        <v>26360000</v>
      </c>
    </row>
    <row r="94" spans="1:8" x14ac:dyDescent="0.3">
      <c r="A94" s="1" t="s">
        <v>208</v>
      </c>
      <c r="B94" s="30" t="s">
        <v>209</v>
      </c>
      <c r="C94" s="14">
        <v>689257000</v>
      </c>
      <c r="D94" s="14"/>
      <c r="E94" s="14">
        <v>0</v>
      </c>
      <c r="F94" s="14">
        <v>10000000</v>
      </c>
      <c r="G94" s="14">
        <v>0</v>
      </c>
      <c r="H94" s="14">
        <v>689257000</v>
      </c>
    </row>
    <row r="95" spans="1:8" x14ac:dyDescent="0.3">
      <c r="A95" s="1" t="s">
        <v>210</v>
      </c>
      <c r="B95" s="30" t="s">
        <v>473</v>
      </c>
      <c r="C95" s="14">
        <v>7775112000</v>
      </c>
      <c r="D95" s="14"/>
      <c r="E95" s="14">
        <v>5000000</v>
      </c>
      <c r="F95" s="14">
        <v>15000000</v>
      </c>
      <c r="G95" s="14">
        <v>0</v>
      </c>
      <c r="H95" s="14">
        <v>8261334570</v>
      </c>
    </row>
    <row r="96" spans="1:8" x14ac:dyDescent="0.3">
      <c r="A96" s="1" t="s">
        <v>212</v>
      </c>
      <c r="B96" s="30" t="s">
        <v>533</v>
      </c>
      <c r="C96" s="14">
        <v>818491000</v>
      </c>
      <c r="D96" s="14"/>
      <c r="E96" s="14">
        <v>0</v>
      </c>
      <c r="F96" s="14">
        <v>52315000</v>
      </c>
      <c r="G96" s="14">
        <v>0</v>
      </c>
      <c r="H96" s="14">
        <v>1211656000</v>
      </c>
    </row>
    <row r="97" spans="1:8" x14ac:dyDescent="0.3">
      <c r="A97" s="1" t="s">
        <v>214</v>
      </c>
      <c r="B97" s="30" t="s">
        <v>474</v>
      </c>
      <c r="C97" s="14">
        <v>0</v>
      </c>
      <c r="D97" s="14"/>
      <c r="E97" s="14">
        <v>-30000000</v>
      </c>
      <c r="F97" s="14">
        <v>104043000</v>
      </c>
      <c r="G97" s="14">
        <v>0</v>
      </c>
      <c r="H97" s="14">
        <v>3000000</v>
      </c>
    </row>
    <row r="98" spans="1:8" x14ac:dyDescent="0.3">
      <c r="A98" s="1" t="s">
        <v>216</v>
      </c>
      <c r="B98" s="30" t="s">
        <v>443</v>
      </c>
      <c r="C98" s="14">
        <v>818491000</v>
      </c>
      <c r="D98" s="14"/>
      <c r="E98" s="14">
        <v>25000000</v>
      </c>
      <c r="F98" s="14">
        <v>95087000</v>
      </c>
      <c r="G98" s="14">
        <v>0</v>
      </c>
      <c r="H98" s="14">
        <v>1208656000</v>
      </c>
    </row>
    <row r="99" spans="1:8" x14ac:dyDescent="0.3">
      <c r="A99" s="1" t="s">
        <v>218</v>
      </c>
      <c r="B99" s="30" t="s">
        <v>219</v>
      </c>
      <c r="C99" s="14">
        <v>3874131000</v>
      </c>
      <c r="D99" s="14"/>
      <c r="E99" s="14">
        <v>1180000</v>
      </c>
      <c r="F99" s="14">
        <v>1180000</v>
      </c>
      <c r="G99" s="14">
        <v>0</v>
      </c>
      <c r="H99" s="14">
        <v>3465586000</v>
      </c>
    </row>
    <row r="100" spans="1:8" x14ac:dyDescent="0.3">
      <c r="A100" s="1" t="s">
        <v>220</v>
      </c>
      <c r="B100" s="30" t="s">
        <v>444</v>
      </c>
      <c r="C100" s="14">
        <v>1074832000</v>
      </c>
      <c r="D100" s="14"/>
      <c r="E100" s="14">
        <v>0</v>
      </c>
      <c r="F100" s="14">
        <v>1074832000</v>
      </c>
      <c r="G100" s="14">
        <v>0</v>
      </c>
      <c r="H100" s="14">
        <v>1074832000</v>
      </c>
    </row>
    <row r="101" spans="1:8" x14ac:dyDescent="0.3">
      <c r="A101" s="1" t="s">
        <v>222</v>
      </c>
      <c r="B101" s="30" t="s">
        <v>540</v>
      </c>
      <c r="C101" s="14">
        <v>6508000</v>
      </c>
      <c r="D101" s="14"/>
      <c r="E101" s="14">
        <v>0</v>
      </c>
      <c r="F101" s="14">
        <v>6508000</v>
      </c>
      <c r="G101" s="14">
        <v>0</v>
      </c>
      <c r="H101" s="14">
        <v>6508000</v>
      </c>
    </row>
    <row r="102" spans="1:8" x14ac:dyDescent="0.3">
      <c r="A102" s="1" t="s">
        <v>224</v>
      </c>
      <c r="B102" s="30" t="s">
        <v>541</v>
      </c>
      <c r="C102" s="14">
        <v>992568000</v>
      </c>
      <c r="D102" s="14"/>
      <c r="E102" s="14">
        <v>0</v>
      </c>
      <c r="F102" s="14">
        <v>992568000</v>
      </c>
      <c r="G102" s="14">
        <v>0</v>
      </c>
      <c r="H102" s="14">
        <v>992568000</v>
      </c>
    </row>
    <row r="103" spans="1:8" x14ac:dyDescent="0.3">
      <c r="A103" s="1" t="s">
        <v>226</v>
      </c>
      <c r="B103" s="30" t="s">
        <v>227</v>
      </c>
      <c r="C103" s="14">
        <v>1800223000</v>
      </c>
      <c r="D103" s="14"/>
      <c r="E103" s="14">
        <v>-408545000</v>
      </c>
      <c r="F103" s="14">
        <v>1391678000</v>
      </c>
      <c r="G103" s="14">
        <v>0</v>
      </c>
      <c r="H103" s="14">
        <v>1391678000</v>
      </c>
    </row>
    <row r="104" spans="1:8" x14ac:dyDescent="0.3">
      <c r="A104" s="1" t="s">
        <v>228</v>
      </c>
      <c r="B104" s="30" t="s">
        <v>475</v>
      </c>
      <c r="C104" s="14">
        <v>685848000</v>
      </c>
      <c r="D104" s="14"/>
      <c r="E104" s="14">
        <v>306454000</v>
      </c>
      <c r="F104" s="14">
        <v>992302000</v>
      </c>
      <c r="G104" s="14">
        <v>0</v>
      </c>
      <c r="H104" s="14">
        <v>992302000</v>
      </c>
    </row>
    <row r="105" spans="1:8" x14ac:dyDescent="0.3">
      <c r="A105" s="1" t="s">
        <v>230</v>
      </c>
      <c r="B105" s="30" t="s">
        <v>542</v>
      </c>
      <c r="C105" s="14">
        <v>154000000</v>
      </c>
      <c r="D105" s="14"/>
      <c r="E105" s="14">
        <v>0</v>
      </c>
      <c r="F105" s="14">
        <v>154000000</v>
      </c>
      <c r="G105" s="14">
        <v>0</v>
      </c>
      <c r="H105" s="14">
        <v>154000000</v>
      </c>
    </row>
    <row r="106" spans="1:8" x14ac:dyDescent="0.3">
      <c r="A106" s="1" t="s">
        <v>232</v>
      </c>
      <c r="B106" s="30" t="s">
        <v>233</v>
      </c>
      <c r="C106" s="14">
        <v>208294000</v>
      </c>
      <c r="D106" s="14"/>
      <c r="E106" s="14">
        <v>0</v>
      </c>
      <c r="F106" s="14">
        <v>208294000</v>
      </c>
      <c r="G106" s="14">
        <v>0</v>
      </c>
      <c r="H106" s="14">
        <v>208294000</v>
      </c>
    </row>
    <row r="107" spans="1:8" x14ac:dyDescent="0.3">
      <c r="A107" s="1" t="s">
        <v>234</v>
      </c>
      <c r="B107" s="30" t="s">
        <v>235</v>
      </c>
      <c r="C107" s="14">
        <v>10000000</v>
      </c>
      <c r="D107" s="14"/>
      <c r="E107" s="14">
        <v>0</v>
      </c>
      <c r="F107" s="14">
        <v>10000000</v>
      </c>
      <c r="G107" s="14">
        <v>0</v>
      </c>
      <c r="H107" s="14">
        <v>10000000</v>
      </c>
    </row>
    <row r="108" spans="1:8" x14ac:dyDescent="0.3">
      <c r="A108" s="1" t="s">
        <v>236</v>
      </c>
      <c r="B108" s="30" t="s">
        <v>237</v>
      </c>
      <c r="C108" s="14">
        <v>306454000</v>
      </c>
      <c r="D108" s="14"/>
      <c r="E108" s="14">
        <v>306454000</v>
      </c>
      <c r="F108" s="14">
        <v>612908000</v>
      </c>
      <c r="G108" s="14">
        <v>0</v>
      </c>
      <c r="H108" s="14">
        <v>612908000</v>
      </c>
    </row>
    <row r="109" spans="1:8" x14ac:dyDescent="0.3">
      <c r="A109" s="1" t="s">
        <v>238</v>
      </c>
      <c r="B109" s="30" t="s">
        <v>476</v>
      </c>
      <c r="C109" s="14">
        <v>7100000</v>
      </c>
      <c r="D109" s="14"/>
      <c r="E109" s="14">
        <v>0</v>
      </c>
      <c r="F109" s="14">
        <v>7100000</v>
      </c>
      <c r="G109" s="14">
        <v>0</v>
      </c>
      <c r="H109" s="14">
        <v>7100000</v>
      </c>
    </row>
    <row r="110" spans="1:8" x14ac:dyDescent="0.3">
      <c r="A110" s="1" t="s">
        <v>240</v>
      </c>
      <c r="B110" s="30" t="s">
        <v>241</v>
      </c>
      <c r="C110" s="14">
        <v>1727247000</v>
      </c>
      <c r="D110" s="14"/>
      <c r="E110" s="14">
        <v>169148570</v>
      </c>
      <c r="F110" s="14">
        <v>1896395570</v>
      </c>
      <c r="G110" s="14">
        <v>0</v>
      </c>
      <c r="H110" s="14">
        <v>1896395570</v>
      </c>
    </row>
    <row r="111" spans="1:8" x14ac:dyDescent="0.3">
      <c r="A111" s="1" t="s">
        <v>242</v>
      </c>
      <c r="B111" s="30" t="s">
        <v>477</v>
      </c>
      <c r="C111" s="14">
        <v>1052351000</v>
      </c>
      <c r="D111" s="14"/>
      <c r="E111" s="14">
        <v>168148570</v>
      </c>
      <c r="F111" s="14">
        <v>1220499570</v>
      </c>
      <c r="G111" s="14">
        <v>0</v>
      </c>
      <c r="H111" s="14">
        <v>1220499570</v>
      </c>
    </row>
    <row r="112" spans="1:8" x14ac:dyDescent="0.3">
      <c r="A112" s="1" t="s">
        <v>244</v>
      </c>
      <c r="B112" s="30" t="s">
        <v>245</v>
      </c>
      <c r="C112" s="14">
        <v>575728000</v>
      </c>
      <c r="D112" s="14"/>
      <c r="E112" s="14">
        <v>0</v>
      </c>
      <c r="F112" s="14">
        <v>575728000</v>
      </c>
      <c r="G112" s="14">
        <v>0</v>
      </c>
      <c r="H112" s="14">
        <v>575728000</v>
      </c>
    </row>
    <row r="113" spans="1:8" x14ac:dyDescent="0.3">
      <c r="A113" s="1" t="s">
        <v>246</v>
      </c>
      <c r="B113" s="30" t="s">
        <v>478</v>
      </c>
      <c r="C113" s="14">
        <v>99168000</v>
      </c>
      <c r="D113" s="14"/>
      <c r="E113" s="14">
        <v>0</v>
      </c>
      <c r="F113" s="14">
        <v>99168000</v>
      </c>
      <c r="G113" s="14">
        <v>0</v>
      </c>
      <c r="H113" s="14">
        <v>99168000</v>
      </c>
    </row>
    <row r="114" spans="1:8" x14ac:dyDescent="0.3">
      <c r="A114" s="1" t="s">
        <v>248</v>
      </c>
      <c r="B114" s="30" t="s">
        <v>249</v>
      </c>
      <c r="C114" s="14">
        <v>0</v>
      </c>
      <c r="D114" s="14"/>
      <c r="E114" s="14">
        <v>1000000</v>
      </c>
      <c r="F114" s="14">
        <v>1000000</v>
      </c>
      <c r="G114" s="14">
        <v>0</v>
      </c>
      <c r="H114" s="14">
        <v>1000000</v>
      </c>
    </row>
    <row r="115" spans="1:8" x14ac:dyDescent="0.3">
      <c r="A115" s="1" t="s">
        <v>250</v>
      </c>
      <c r="B115" s="30" t="s">
        <v>479</v>
      </c>
      <c r="C115" s="14">
        <v>669395000</v>
      </c>
      <c r="D115" s="14"/>
      <c r="E115" s="14">
        <v>20000000</v>
      </c>
      <c r="F115" s="14">
        <v>689395000</v>
      </c>
      <c r="G115" s="14">
        <v>0</v>
      </c>
      <c r="H115" s="14">
        <v>689395000</v>
      </c>
    </row>
    <row r="116" spans="1:8" x14ac:dyDescent="0.3">
      <c r="A116" s="1" t="s">
        <v>252</v>
      </c>
      <c r="B116" s="30" t="s">
        <v>480</v>
      </c>
      <c r="C116" s="14">
        <v>0</v>
      </c>
      <c r="D116" s="14"/>
      <c r="E116" s="14">
        <v>2000000</v>
      </c>
      <c r="F116" s="14">
        <v>2000000</v>
      </c>
      <c r="G116" s="14">
        <v>0</v>
      </c>
      <c r="H116" s="14">
        <v>2000000</v>
      </c>
    </row>
    <row r="117" spans="1:8" x14ac:dyDescent="0.3">
      <c r="A117" s="1" t="s">
        <v>254</v>
      </c>
      <c r="B117" s="30" t="s">
        <v>481</v>
      </c>
      <c r="C117" s="14">
        <v>445998000</v>
      </c>
      <c r="D117" s="14"/>
      <c r="E117" s="14">
        <v>0</v>
      </c>
      <c r="F117" s="14">
        <v>445998000</v>
      </c>
      <c r="G117" s="14">
        <v>0</v>
      </c>
      <c r="H117" s="14">
        <v>445998000</v>
      </c>
    </row>
    <row r="118" spans="1:8" x14ac:dyDescent="0.3">
      <c r="A118" s="1" t="s">
        <v>256</v>
      </c>
      <c r="B118" s="30" t="s">
        <v>482</v>
      </c>
      <c r="C118" s="14">
        <v>86698000</v>
      </c>
      <c r="D118" s="14"/>
      <c r="E118" s="14">
        <v>0</v>
      </c>
      <c r="F118" s="14">
        <v>86698000</v>
      </c>
      <c r="G118" s="14">
        <v>0</v>
      </c>
      <c r="H118" s="14">
        <v>86698000</v>
      </c>
    </row>
    <row r="119" spans="1:8" x14ac:dyDescent="0.3">
      <c r="A119" s="1" t="s">
        <v>258</v>
      </c>
      <c r="B119" s="30" t="s">
        <v>483</v>
      </c>
      <c r="C119" s="14">
        <v>12884000</v>
      </c>
      <c r="D119" s="14"/>
      <c r="E119" s="14">
        <v>0</v>
      </c>
      <c r="F119" s="14">
        <v>12884000</v>
      </c>
      <c r="G119" s="14">
        <v>0</v>
      </c>
      <c r="H119" s="14">
        <v>12884000</v>
      </c>
    </row>
    <row r="120" spans="1:8" x14ac:dyDescent="0.3">
      <c r="A120" s="1" t="s">
        <v>260</v>
      </c>
      <c r="B120" s="30" t="s">
        <v>484</v>
      </c>
      <c r="C120" s="14">
        <v>0</v>
      </c>
      <c r="D120" s="14"/>
      <c r="E120" s="14">
        <v>3000000</v>
      </c>
      <c r="F120" s="14">
        <v>3000000</v>
      </c>
      <c r="G120" s="14">
        <v>0</v>
      </c>
      <c r="H120" s="14">
        <v>3000000</v>
      </c>
    </row>
    <row r="121" spans="1:8" x14ac:dyDescent="0.3">
      <c r="A121" s="1" t="s">
        <v>262</v>
      </c>
      <c r="B121" s="30" t="s">
        <v>485</v>
      </c>
      <c r="C121" s="14">
        <v>0</v>
      </c>
      <c r="D121" s="14"/>
      <c r="E121" s="14">
        <v>5000000</v>
      </c>
      <c r="F121" s="14">
        <v>5000000</v>
      </c>
      <c r="G121" s="14">
        <v>0</v>
      </c>
      <c r="H121" s="14">
        <v>5000000</v>
      </c>
    </row>
    <row r="122" spans="1:8" x14ac:dyDescent="0.3">
      <c r="A122" s="1" t="s">
        <v>264</v>
      </c>
      <c r="B122" s="30" t="s">
        <v>486</v>
      </c>
      <c r="C122" s="14">
        <v>0</v>
      </c>
      <c r="D122" s="14"/>
      <c r="E122" s="14">
        <v>2000000</v>
      </c>
      <c r="F122" s="14">
        <v>2000000</v>
      </c>
      <c r="G122" s="14">
        <v>0</v>
      </c>
      <c r="H122" s="14">
        <v>2000000</v>
      </c>
    </row>
    <row r="123" spans="1:8" x14ac:dyDescent="0.3">
      <c r="A123" s="1" t="s">
        <v>266</v>
      </c>
      <c r="B123" s="30" t="s">
        <v>487</v>
      </c>
      <c r="C123" s="14">
        <v>50815000</v>
      </c>
      <c r="D123" s="14"/>
      <c r="E123" s="14">
        <v>0</v>
      </c>
      <c r="F123" s="14">
        <v>50815000</v>
      </c>
      <c r="G123" s="14">
        <v>0</v>
      </c>
      <c r="H123" s="14">
        <v>50815000</v>
      </c>
    </row>
    <row r="124" spans="1:8" x14ac:dyDescent="0.3">
      <c r="A124" s="1" t="s">
        <v>268</v>
      </c>
      <c r="B124" s="30" t="s">
        <v>488</v>
      </c>
      <c r="C124" s="14">
        <v>8000000</v>
      </c>
      <c r="D124" s="14"/>
      <c r="E124" s="14">
        <v>2000000</v>
      </c>
      <c r="F124" s="14">
        <v>10000000</v>
      </c>
      <c r="G124" s="14">
        <v>0</v>
      </c>
      <c r="H124" s="14">
        <v>10000000</v>
      </c>
    </row>
    <row r="125" spans="1:8" x14ac:dyDescent="0.3">
      <c r="A125" s="1" t="s">
        <v>270</v>
      </c>
      <c r="B125" s="30" t="s">
        <v>489</v>
      </c>
      <c r="C125" s="14">
        <v>65000000</v>
      </c>
      <c r="D125" s="14"/>
      <c r="E125" s="14">
        <v>0</v>
      </c>
      <c r="F125" s="14">
        <v>65000000</v>
      </c>
      <c r="G125" s="14">
        <v>0</v>
      </c>
      <c r="H125" s="14">
        <v>65000000</v>
      </c>
    </row>
    <row r="126" spans="1:8" x14ac:dyDescent="0.3">
      <c r="A126" s="1" t="s">
        <v>272</v>
      </c>
      <c r="B126" s="30" t="s">
        <v>490</v>
      </c>
      <c r="C126" s="14">
        <v>0</v>
      </c>
      <c r="D126" s="14"/>
      <c r="E126" s="14">
        <v>6000000</v>
      </c>
      <c r="F126" s="14">
        <v>6000000</v>
      </c>
      <c r="G126" s="14">
        <v>0</v>
      </c>
      <c r="H126" s="14">
        <v>6000000</v>
      </c>
    </row>
    <row r="127" spans="1:8" x14ac:dyDescent="0.3">
      <c r="A127" s="1" t="s">
        <v>274</v>
      </c>
      <c r="B127" s="30" t="s">
        <v>491</v>
      </c>
      <c r="C127" s="14">
        <v>0</v>
      </c>
      <c r="D127" s="14"/>
      <c r="E127" s="14">
        <v>6000000</v>
      </c>
      <c r="F127" s="14">
        <v>6000000</v>
      </c>
      <c r="G127" s="14">
        <v>0</v>
      </c>
      <c r="H127" s="14">
        <v>6000000</v>
      </c>
    </row>
    <row r="128" spans="1:8" x14ac:dyDescent="0.3">
      <c r="A128" s="1" t="s">
        <v>276</v>
      </c>
      <c r="B128" s="30" t="s">
        <v>492</v>
      </c>
      <c r="C128" s="14">
        <v>0</v>
      </c>
      <c r="D128" s="14"/>
      <c r="E128" s="14">
        <v>2000000</v>
      </c>
      <c r="F128" s="14">
        <v>2000000</v>
      </c>
      <c r="G128" s="14">
        <v>0</v>
      </c>
      <c r="H128" s="14">
        <v>2000000</v>
      </c>
    </row>
    <row r="129" spans="1:8" x14ac:dyDescent="0.3">
      <c r="A129" s="1" t="s">
        <v>278</v>
      </c>
      <c r="B129" s="30" t="s">
        <v>493</v>
      </c>
      <c r="C129" s="14">
        <v>0</v>
      </c>
      <c r="D129" s="14"/>
      <c r="E129" s="14">
        <v>2000000</v>
      </c>
      <c r="F129" s="14">
        <v>2000000</v>
      </c>
      <c r="G129" s="14">
        <v>0</v>
      </c>
      <c r="H129" s="14">
        <v>2000000</v>
      </c>
    </row>
    <row r="130" spans="1:8" x14ac:dyDescent="0.3">
      <c r="A130" s="1" t="s">
        <v>280</v>
      </c>
      <c r="B130" s="30" t="s">
        <v>494</v>
      </c>
      <c r="C130" s="14">
        <v>0</v>
      </c>
      <c r="D130" s="14"/>
      <c r="E130" s="14">
        <v>2000000</v>
      </c>
      <c r="F130" s="14">
        <v>2000000</v>
      </c>
      <c r="G130" s="14">
        <v>0</v>
      </c>
      <c r="H130" s="14">
        <v>2000000</v>
      </c>
    </row>
    <row r="131" spans="1:8" x14ac:dyDescent="0.3">
      <c r="A131" s="1" t="s">
        <v>282</v>
      </c>
      <c r="B131" s="30" t="s">
        <v>283</v>
      </c>
      <c r="C131" s="14">
        <v>324360000</v>
      </c>
      <c r="D131" s="14"/>
      <c r="E131" s="14">
        <v>0</v>
      </c>
      <c r="F131" s="14">
        <v>324360000</v>
      </c>
      <c r="G131" s="14">
        <v>0</v>
      </c>
      <c r="H131" s="14">
        <v>324360000</v>
      </c>
    </row>
    <row r="132" spans="1:8" x14ac:dyDescent="0.3">
      <c r="A132" s="1" t="s">
        <v>284</v>
      </c>
      <c r="B132" s="30" t="s">
        <v>553</v>
      </c>
      <c r="C132" s="14">
        <v>324360000</v>
      </c>
      <c r="D132" s="14"/>
      <c r="E132" s="14">
        <v>0</v>
      </c>
      <c r="F132" s="14">
        <v>324360000</v>
      </c>
      <c r="G132" s="14">
        <v>0</v>
      </c>
      <c r="H132" s="14">
        <v>324360000</v>
      </c>
    </row>
    <row r="133" spans="1:8" x14ac:dyDescent="0.3">
      <c r="A133" s="1" t="s">
        <v>286</v>
      </c>
      <c r="B133" s="30" t="s">
        <v>447</v>
      </c>
      <c r="C133" s="14">
        <v>247360000</v>
      </c>
      <c r="D133" s="14"/>
      <c r="E133" s="14">
        <v>0</v>
      </c>
      <c r="F133" s="14">
        <v>247360000</v>
      </c>
      <c r="G133" s="14">
        <v>0</v>
      </c>
      <c r="H133" s="14">
        <v>247360000</v>
      </c>
    </row>
    <row r="134" spans="1:8" x14ac:dyDescent="0.3">
      <c r="A134" s="1" t="s">
        <v>288</v>
      </c>
      <c r="B134" s="30" t="s">
        <v>289</v>
      </c>
      <c r="C134" s="14">
        <v>67000000</v>
      </c>
      <c r="D134" s="14"/>
      <c r="E134" s="14">
        <v>0</v>
      </c>
      <c r="F134" s="14">
        <v>67000000</v>
      </c>
      <c r="G134" s="14">
        <v>0</v>
      </c>
      <c r="H134" s="14">
        <v>67000000</v>
      </c>
    </row>
    <row r="135" spans="1:8" x14ac:dyDescent="0.3">
      <c r="A135" s="1" t="s">
        <v>290</v>
      </c>
      <c r="B135" s="30" t="s">
        <v>291</v>
      </c>
      <c r="C135" s="14">
        <v>10000000</v>
      </c>
      <c r="D135" s="14"/>
      <c r="E135" s="14">
        <v>0</v>
      </c>
      <c r="F135" s="14">
        <v>10000000</v>
      </c>
      <c r="G135" s="14">
        <v>0</v>
      </c>
      <c r="H135" s="14">
        <v>10000000</v>
      </c>
    </row>
    <row r="136" spans="1:8" x14ac:dyDescent="0.3">
      <c r="A136" s="1" t="s">
        <v>292</v>
      </c>
      <c r="B136" s="30" t="s">
        <v>446</v>
      </c>
      <c r="C136" s="14">
        <v>10000000</v>
      </c>
      <c r="D136" s="14"/>
      <c r="E136" s="14">
        <v>5000000</v>
      </c>
      <c r="F136" s="14">
        <v>15000000</v>
      </c>
      <c r="G136" s="14">
        <v>0</v>
      </c>
      <c r="H136" s="14">
        <v>15000000</v>
      </c>
    </row>
    <row r="137" spans="1:8" x14ac:dyDescent="0.3">
      <c r="A137" s="1" t="s">
        <v>294</v>
      </c>
      <c r="B137" s="30" t="s">
        <v>445</v>
      </c>
      <c r="C137" s="14">
        <v>52315000</v>
      </c>
      <c r="D137" s="14"/>
      <c r="E137" s="14">
        <v>0</v>
      </c>
      <c r="F137" s="14">
        <v>52315000</v>
      </c>
      <c r="G137" s="14">
        <v>0</v>
      </c>
      <c r="H137" s="14">
        <v>52315000</v>
      </c>
    </row>
    <row r="138" spans="1:8" x14ac:dyDescent="0.3">
      <c r="A138" s="1" t="s">
        <v>296</v>
      </c>
      <c r="B138" s="30" t="s">
        <v>297</v>
      </c>
      <c r="C138" s="14">
        <v>134043000</v>
      </c>
      <c r="D138" s="14"/>
      <c r="E138" s="14">
        <v>-30000000</v>
      </c>
      <c r="F138" s="14">
        <v>104043000</v>
      </c>
      <c r="G138" s="14">
        <v>0</v>
      </c>
      <c r="H138" s="14">
        <v>104043000</v>
      </c>
    </row>
    <row r="139" spans="1:8" x14ac:dyDescent="0.3">
      <c r="A139" s="1" t="s">
        <v>298</v>
      </c>
      <c r="B139" s="30" t="s">
        <v>299</v>
      </c>
      <c r="C139" s="14">
        <v>70087000</v>
      </c>
      <c r="D139" s="14"/>
      <c r="E139" s="14">
        <v>25000000</v>
      </c>
      <c r="F139" s="14">
        <v>95087000</v>
      </c>
      <c r="G139" s="14">
        <v>0</v>
      </c>
      <c r="H139" s="14">
        <v>95087000</v>
      </c>
    </row>
    <row r="140" spans="1:8" x14ac:dyDescent="0.3">
      <c r="A140" s="15"/>
      <c r="B140" s="30" t="s">
        <v>300</v>
      </c>
      <c r="C140" s="14">
        <v>0</v>
      </c>
      <c r="D140" s="14"/>
      <c r="E140" s="14">
        <v>1180000</v>
      </c>
      <c r="F140" s="14">
        <v>1180000</v>
      </c>
      <c r="G140" s="14">
        <v>0</v>
      </c>
      <c r="H140" s="14">
        <v>1180000</v>
      </c>
    </row>
    <row r="141" spans="1:8" x14ac:dyDescent="0.3">
      <c r="A141" s="1" t="s">
        <v>301</v>
      </c>
      <c r="B141" s="30" t="s">
        <v>302</v>
      </c>
      <c r="C141" s="14">
        <v>0</v>
      </c>
      <c r="D141" s="14"/>
      <c r="E141" s="14">
        <v>1180000</v>
      </c>
      <c r="F141" s="14">
        <v>1180000</v>
      </c>
      <c r="G141" s="14">
        <v>0</v>
      </c>
      <c r="H141" s="14">
        <v>1180000</v>
      </c>
    </row>
    <row r="142" spans="1:8" x14ac:dyDescent="0.3">
      <c r="A142" s="1" t="s">
        <v>303</v>
      </c>
      <c r="B142" s="30" t="s">
        <v>448</v>
      </c>
      <c r="C142" s="14">
        <v>0</v>
      </c>
      <c r="D142" s="14"/>
      <c r="E142" s="14">
        <v>1180000</v>
      </c>
      <c r="F142" s="14">
        <v>1180000</v>
      </c>
      <c r="G142" s="14">
        <v>0</v>
      </c>
      <c r="H142" s="14">
        <v>1180000</v>
      </c>
    </row>
    <row r="143" spans="1:8" s="19" customFormat="1" x14ac:dyDescent="0.3">
      <c r="A143" s="20"/>
      <c r="B143" s="17" t="s">
        <v>548</v>
      </c>
      <c r="C143" s="18">
        <v>89592951000</v>
      </c>
      <c r="D143" s="18"/>
      <c r="E143" s="18">
        <v>-9431906308</v>
      </c>
      <c r="F143" s="18">
        <v>80161044692</v>
      </c>
      <c r="G143" s="18">
        <v>0</v>
      </c>
      <c r="H143" s="18">
        <v>80161044692</v>
      </c>
    </row>
    <row r="144" spans="1:8" x14ac:dyDescent="0.3">
      <c r="A144" s="21"/>
      <c r="B144" s="17" t="s">
        <v>306</v>
      </c>
      <c r="C144" s="14">
        <v>89592951000</v>
      </c>
      <c r="D144" s="14"/>
      <c r="E144" s="14">
        <v>-9431906308</v>
      </c>
      <c r="F144" s="14">
        <v>80161044692</v>
      </c>
      <c r="G144" s="14">
        <v>0</v>
      </c>
      <c r="H144" s="14">
        <v>80161044692</v>
      </c>
    </row>
    <row r="145" spans="1:8" x14ac:dyDescent="0.3">
      <c r="A145" s="17" t="s">
        <v>307</v>
      </c>
      <c r="B145" s="17" t="s">
        <v>549</v>
      </c>
      <c r="C145" s="14">
        <v>89592951000</v>
      </c>
      <c r="D145" s="14"/>
      <c r="E145" s="14">
        <v>-67931976614</v>
      </c>
      <c r="F145" s="14">
        <v>21660974386</v>
      </c>
      <c r="G145" s="14">
        <v>0</v>
      </c>
      <c r="H145" s="14">
        <v>21660974386</v>
      </c>
    </row>
    <row r="146" spans="1:8" x14ac:dyDescent="0.3">
      <c r="A146" s="1" t="s">
        <v>309</v>
      </c>
      <c r="B146" s="30" t="s">
        <v>310</v>
      </c>
      <c r="C146" s="14">
        <v>508000000</v>
      </c>
      <c r="D146" s="14"/>
      <c r="E146" s="14">
        <v>-508000000</v>
      </c>
      <c r="F146" s="14">
        <v>0</v>
      </c>
      <c r="G146" s="14">
        <v>0</v>
      </c>
      <c r="H146" s="14">
        <v>0</v>
      </c>
    </row>
    <row r="147" spans="1:8" x14ac:dyDescent="0.3">
      <c r="A147" s="1" t="s">
        <v>311</v>
      </c>
      <c r="B147" s="30" t="s">
        <v>554</v>
      </c>
      <c r="C147" s="14">
        <v>508000000</v>
      </c>
      <c r="D147" s="14"/>
      <c r="E147" s="14">
        <v>-508000000</v>
      </c>
      <c r="F147" s="14">
        <v>0</v>
      </c>
      <c r="G147" s="14">
        <v>0</v>
      </c>
      <c r="H147" s="14">
        <v>0</v>
      </c>
    </row>
    <row r="148" spans="1:8" s="3" customFormat="1" x14ac:dyDescent="0.3">
      <c r="A148" s="2" t="s">
        <v>313</v>
      </c>
      <c r="B148" s="31" t="s">
        <v>314</v>
      </c>
      <c r="C148" s="22">
        <v>508000000</v>
      </c>
      <c r="D148" s="22"/>
      <c r="E148" s="22">
        <v>-508000000</v>
      </c>
      <c r="F148" s="22">
        <v>0</v>
      </c>
      <c r="G148" s="22">
        <v>0</v>
      </c>
      <c r="H148" s="22">
        <v>0</v>
      </c>
    </row>
    <row r="149" spans="1:8" s="3" customFormat="1" x14ac:dyDescent="0.3">
      <c r="A149" s="2" t="s">
        <v>13</v>
      </c>
      <c r="B149" s="31" t="s">
        <v>315</v>
      </c>
      <c r="C149" s="22">
        <v>508000000</v>
      </c>
      <c r="D149" s="22"/>
      <c r="E149" s="22">
        <v>-508000000</v>
      </c>
      <c r="F149" s="22">
        <v>0</v>
      </c>
      <c r="G149" s="22">
        <v>0</v>
      </c>
      <c r="H149" s="22">
        <v>0</v>
      </c>
    </row>
    <row r="150" spans="1:8" s="3" customFormat="1" x14ac:dyDescent="0.3">
      <c r="A150" s="2" t="s">
        <v>316</v>
      </c>
      <c r="B150" s="31" t="s">
        <v>317</v>
      </c>
      <c r="C150" s="22">
        <v>73058770000</v>
      </c>
      <c r="D150" s="14"/>
      <c r="E150" s="22">
        <v>-55615666898</v>
      </c>
      <c r="F150" s="22">
        <v>17443103102</v>
      </c>
      <c r="G150" s="22">
        <v>0</v>
      </c>
      <c r="H150" s="22">
        <v>17443103102</v>
      </c>
    </row>
    <row r="151" spans="1:8" s="3" customFormat="1" x14ac:dyDescent="0.3">
      <c r="A151" s="2" t="s">
        <v>318</v>
      </c>
      <c r="B151" s="31" t="s">
        <v>495</v>
      </c>
      <c r="C151" s="22">
        <v>17301573000</v>
      </c>
      <c r="D151" s="14"/>
      <c r="E151" s="22">
        <v>-9975007842</v>
      </c>
      <c r="F151" s="22">
        <v>7326565158</v>
      </c>
      <c r="G151" s="22">
        <v>0</v>
      </c>
      <c r="H151" s="22">
        <v>7326565158</v>
      </c>
    </row>
    <row r="152" spans="1:8" s="3" customFormat="1" x14ac:dyDescent="0.3">
      <c r="A152" s="2" t="s">
        <v>320</v>
      </c>
      <c r="B152" s="31" t="s">
        <v>496</v>
      </c>
      <c r="C152" s="22">
        <v>17301573000</v>
      </c>
      <c r="D152" s="14"/>
      <c r="E152" s="22">
        <v>-9975007842</v>
      </c>
      <c r="F152" s="22">
        <v>7326565158</v>
      </c>
      <c r="G152" s="22">
        <v>0</v>
      </c>
      <c r="H152" s="22">
        <v>7326565158</v>
      </c>
    </row>
    <row r="153" spans="1:8" s="3" customFormat="1" x14ac:dyDescent="0.3">
      <c r="A153" s="2" t="s">
        <v>4</v>
      </c>
      <c r="B153" s="31" t="s">
        <v>497</v>
      </c>
      <c r="C153" s="22">
        <v>17301573000</v>
      </c>
      <c r="D153" s="14"/>
      <c r="E153" s="22">
        <v>-9975007842</v>
      </c>
      <c r="F153" s="22">
        <v>7326565158</v>
      </c>
      <c r="G153" s="22">
        <v>0</v>
      </c>
      <c r="H153" s="22">
        <v>7326565158</v>
      </c>
    </row>
    <row r="154" spans="1:8" s="3" customFormat="1" x14ac:dyDescent="0.3">
      <c r="A154" s="2" t="s">
        <v>323</v>
      </c>
      <c r="B154" s="31" t="s">
        <v>324</v>
      </c>
      <c r="C154" s="22">
        <v>43304416000</v>
      </c>
      <c r="D154" s="14"/>
      <c r="E154" s="22">
        <v>-35738047161</v>
      </c>
      <c r="F154" s="22">
        <v>7566368839</v>
      </c>
      <c r="G154" s="22">
        <v>0</v>
      </c>
      <c r="H154" s="22">
        <v>7566368839</v>
      </c>
    </row>
    <row r="155" spans="1:8" s="3" customFormat="1" x14ac:dyDescent="0.3">
      <c r="A155" s="2" t="s">
        <v>325</v>
      </c>
      <c r="B155" s="31" t="s">
        <v>326</v>
      </c>
      <c r="C155" s="22">
        <v>19884055000</v>
      </c>
      <c r="D155" s="14"/>
      <c r="E155" s="22">
        <v>-14785093409</v>
      </c>
      <c r="F155" s="22">
        <v>5098961591</v>
      </c>
      <c r="G155" s="22">
        <v>0</v>
      </c>
      <c r="H155" s="22">
        <v>5098961591</v>
      </c>
    </row>
    <row r="156" spans="1:8" s="3" customFormat="1" x14ac:dyDescent="0.3">
      <c r="A156" s="2" t="s">
        <v>1</v>
      </c>
      <c r="B156" s="31" t="s">
        <v>14</v>
      </c>
      <c r="C156" s="22">
        <v>19884055000</v>
      </c>
      <c r="D156" s="14"/>
      <c r="E156" s="22">
        <v>-14785093409</v>
      </c>
      <c r="F156" s="22">
        <v>5098961591</v>
      </c>
      <c r="G156" s="22">
        <v>0</v>
      </c>
      <c r="H156" s="22">
        <v>5098961591</v>
      </c>
    </row>
    <row r="157" spans="1:8" s="3" customFormat="1" x14ac:dyDescent="0.3">
      <c r="A157" s="2" t="s">
        <v>327</v>
      </c>
      <c r="B157" s="31" t="s">
        <v>498</v>
      </c>
      <c r="C157" s="22">
        <v>5985658000</v>
      </c>
      <c r="D157" s="14"/>
      <c r="E157" s="22">
        <v>-4315881642</v>
      </c>
      <c r="F157" s="22">
        <v>1669776358</v>
      </c>
      <c r="G157" s="22">
        <v>0</v>
      </c>
      <c r="H157" s="22">
        <v>1669776358</v>
      </c>
    </row>
    <row r="158" spans="1:8" s="3" customFormat="1" x14ac:dyDescent="0.3">
      <c r="A158" s="2" t="s">
        <v>6</v>
      </c>
      <c r="B158" s="31" t="s">
        <v>14</v>
      </c>
      <c r="C158" s="22">
        <v>5985658000</v>
      </c>
      <c r="D158" s="14"/>
      <c r="E158" s="22">
        <v>-4315881642</v>
      </c>
      <c r="F158" s="22">
        <v>1669776358</v>
      </c>
      <c r="G158" s="22">
        <v>0</v>
      </c>
      <c r="H158" s="22">
        <v>1669776358</v>
      </c>
    </row>
    <row r="159" spans="1:8" s="3" customFormat="1" x14ac:dyDescent="0.3">
      <c r="A159" s="2" t="s">
        <v>329</v>
      </c>
      <c r="B159" s="31" t="s">
        <v>499</v>
      </c>
      <c r="C159" s="22">
        <v>12888312000</v>
      </c>
      <c r="D159" s="14"/>
      <c r="E159" s="22">
        <v>-12630945485</v>
      </c>
      <c r="F159" s="22">
        <v>257366515</v>
      </c>
      <c r="G159" s="22">
        <v>0</v>
      </c>
      <c r="H159" s="22">
        <v>257366515</v>
      </c>
    </row>
    <row r="160" spans="1:8" s="3" customFormat="1" x14ac:dyDescent="0.3">
      <c r="A160" s="2" t="s">
        <v>7</v>
      </c>
      <c r="B160" s="31" t="s">
        <v>14</v>
      </c>
      <c r="C160" s="22">
        <v>12888312000</v>
      </c>
      <c r="D160" s="14"/>
      <c r="E160" s="22">
        <v>-12630945485</v>
      </c>
      <c r="F160" s="22">
        <v>257366515</v>
      </c>
      <c r="G160" s="22">
        <v>0</v>
      </c>
      <c r="H160" s="22">
        <v>257366515</v>
      </c>
    </row>
    <row r="161" spans="1:8" s="3" customFormat="1" x14ac:dyDescent="0.3">
      <c r="A161" s="2" t="s">
        <v>331</v>
      </c>
      <c r="B161" s="31" t="s">
        <v>500</v>
      </c>
      <c r="C161" s="22">
        <v>4546391000</v>
      </c>
      <c r="D161" s="14"/>
      <c r="E161" s="22">
        <v>-4006126625</v>
      </c>
      <c r="F161" s="22">
        <v>540264375</v>
      </c>
      <c r="G161" s="22">
        <v>0</v>
      </c>
      <c r="H161" s="22">
        <v>540264375</v>
      </c>
    </row>
    <row r="162" spans="1:8" s="3" customFormat="1" x14ac:dyDescent="0.3">
      <c r="A162" s="2" t="s">
        <v>10</v>
      </c>
      <c r="B162" s="31" t="s">
        <v>501</v>
      </c>
      <c r="C162" s="22">
        <v>4546391000</v>
      </c>
      <c r="D162" s="14"/>
      <c r="E162" s="22">
        <v>-4006126625</v>
      </c>
      <c r="F162" s="22">
        <v>540264375</v>
      </c>
      <c r="G162" s="22">
        <v>0</v>
      </c>
      <c r="H162" s="22">
        <v>540264375</v>
      </c>
    </row>
    <row r="163" spans="1:8" s="3" customFormat="1" x14ac:dyDescent="0.3">
      <c r="A163" s="2" t="s">
        <v>334</v>
      </c>
      <c r="B163" s="31" t="s">
        <v>502</v>
      </c>
      <c r="C163" s="22">
        <v>10595605000</v>
      </c>
      <c r="D163" s="14"/>
      <c r="E163" s="22">
        <v>-8282240895</v>
      </c>
      <c r="F163" s="22">
        <v>2313364105</v>
      </c>
      <c r="G163" s="22">
        <v>0</v>
      </c>
      <c r="H163" s="22">
        <v>2313364105</v>
      </c>
    </row>
    <row r="164" spans="1:8" s="3" customFormat="1" x14ac:dyDescent="0.3">
      <c r="A164" s="2" t="s">
        <v>336</v>
      </c>
      <c r="B164" s="31" t="s">
        <v>503</v>
      </c>
      <c r="C164" s="22">
        <v>2621539000</v>
      </c>
      <c r="D164" s="14"/>
      <c r="E164" s="22">
        <v>-1684846305</v>
      </c>
      <c r="F164" s="22">
        <v>936692695</v>
      </c>
      <c r="G164" s="22">
        <v>0</v>
      </c>
      <c r="H164" s="22">
        <v>936692695</v>
      </c>
    </row>
    <row r="165" spans="1:8" s="3" customFormat="1" x14ac:dyDescent="0.3">
      <c r="A165" s="2" t="s">
        <v>5</v>
      </c>
      <c r="B165" s="31" t="s">
        <v>15</v>
      </c>
      <c r="C165" s="22">
        <v>2621539000</v>
      </c>
      <c r="D165" s="14"/>
      <c r="E165" s="22">
        <v>-1684846305</v>
      </c>
      <c r="F165" s="22">
        <v>936692695</v>
      </c>
      <c r="G165" s="22">
        <v>0</v>
      </c>
      <c r="H165" s="22">
        <v>936692695</v>
      </c>
    </row>
    <row r="166" spans="1:8" s="3" customFormat="1" x14ac:dyDescent="0.3">
      <c r="A166" s="2" t="s">
        <v>338</v>
      </c>
      <c r="B166" s="31" t="s">
        <v>504</v>
      </c>
      <c r="C166" s="22">
        <v>7974066000</v>
      </c>
      <c r="D166" s="14"/>
      <c r="E166" s="22">
        <v>-6597394590</v>
      </c>
      <c r="F166" s="22">
        <v>1376671410</v>
      </c>
      <c r="G166" s="22">
        <v>0</v>
      </c>
      <c r="H166" s="22">
        <v>1376671410</v>
      </c>
    </row>
    <row r="167" spans="1:8" s="3" customFormat="1" x14ac:dyDescent="0.3">
      <c r="A167" s="2" t="s">
        <v>2</v>
      </c>
      <c r="B167" s="31" t="s">
        <v>15</v>
      </c>
      <c r="C167" s="22">
        <v>7974066000</v>
      </c>
      <c r="D167" s="14"/>
      <c r="E167" s="22">
        <v>-6597394590</v>
      </c>
      <c r="F167" s="22">
        <v>1376671410</v>
      </c>
      <c r="G167" s="22">
        <v>0</v>
      </c>
      <c r="H167" s="22">
        <v>1376671410</v>
      </c>
    </row>
    <row r="168" spans="1:8" s="3" customFormat="1" x14ac:dyDescent="0.3">
      <c r="A168" s="2" t="s">
        <v>340</v>
      </c>
      <c r="B168" s="31" t="s">
        <v>341</v>
      </c>
      <c r="C168" s="22">
        <v>1857176000</v>
      </c>
      <c r="D168" s="14"/>
      <c r="E168" s="22">
        <v>-1620371000</v>
      </c>
      <c r="F168" s="22">
        <v>236805000</v>
      </c>
      <c r="G168" s="22">
        <v>0</v>
      </c>
      <c r="H168" s="22">
        <v>236805000</v>
      </c>
    </row>
    <row r="169" spans="1:8" s="3" customFormat="1" x14ac:dyDescent="0.3">
      <c r="A169" s="2" t="s">
        <v>342</v>
      </c>
      <c r="B169" s="31" t="s">
        <v>505</v>
      </c>
      <c r="C169" s="22">
        <v>1857176000</v>
      </c>
      <c r="D169" s="14"/>
      <c r="E169" s="22">
        <v>-1620371000</v>
      </c>
      <c r="F169" s="22">
        <v>236805000</v>
      </c>
      <c r="G169" s="22">
        <v>0</v>
      </c>
      <c r="H169" s="22">
        <v>236805000</v>
      </c>
    </row>
    <row r="170" spans="1:8" s="3" customFormat="1" x14ac:dyDescent="0.3">
      <c r="A170" s="2" t="s">
        <v>11</v>
      </c>
      <c r="B170" s="31" t="s">
        <v>506</v>
      </c>
      <c r="C170" s="22">
        <v>1857176000</v>
      </c>
      <c r="D170" s="14"/>
      <c r="E170" s="22">
        <v>-1620371000</v>
      </c>
      <c r="F170" s="22">
        <v>236805000</v>
      </c>
      <c r="G170" s="22">
        <v>0</v>
      </c>
      <c r="H170" s="22">
        <v>236805000</v>
      </c>
    </row>
    <row r="171" spans="1:8" s="3" customFormat="1" x14ac:dyDescent="0.3">
      <c r="A171" s="2" t="s">
        <v>345</v>
      </c>
      <c r="B171" s="31" t="s">
        <v>346</v>
      </c>
      <c r="C171" s="22">
        <v>16026181000</v>
      </c>
      <c r="D171" s="14"/>
      <c r="E171" s="22">
        <v>-11808309716</v>
      </c>
      <c r="F171" s="22">
        <v>4217871284</v>
      </c>
      <c r="G171" s="22">
        <v>0</v>
      </c>
      <c r="H171" s="22">
        <v>4217871284</v>
      </c>
    </row>
    <row r="172" spans="1:8" s="3" customFormat="1" x14ac:dyDescent="0.3">
      <c r="A172" s="2" t="s">
        <v>347</v>
      </c>
      <c r="B172" s="31" t="s">
        <v>555</v>
      </c>
      <c r="C172" s="22">
        <v>8122122000</v>
      </c>
      <c r="D172" s="14"/>
      <c r="E172" s="22">
        <v>-5714484357</v>
      </c>
      <c r="F172" s="22">
        <v>2407637643</v>
      </c>
      <c r="G172" s="22">
        <v>0</v>
      </c>
      <c r="H172" s="22">
        <v>2407637643</v>
      </c>
    </row>
    <row r="173" spans="1:8" s="3" customFormat="1" x14ac:dyDescent="0.3">
      <c r="A173" s="2" t="s">
        <v>349</v>
      </c>
      <c r="B173" s="31" t="s">
        <v>507</v>
      </c>
      <c r="C173" s="22">
        <v>5656144000</v>
      </c>
      <c r="D173" s="14"/>
      <c r="E173" s="22">
        <v>-3920609133</v>
      </c>
      <c r="F173" s="22">
        <v>1735534867</v>
      </c>
      <c r="G173" s="22">
        <v>0</v>
      </c>
      <c r="H173" s="22">
        <v>1735534867</v>
      </c>
    </row>
    <row r="174" spans="1:8" s="3" customFormat="1" x14ac:dyDescent="0.3">
      <c r="A174" s="2" t="s">
        <v>9</v>
      </c>
      <c r="B174" s="31" t="s">
        <v>556</v>
      </c>
      <c r="C174" s="22">
        <v>5656144000</v>
      </c>
      <c r="D174" s="14"/>
      <c r="E174" s="22">
        <v>-3920609133</v>
      </c>
      <c r="F174" s="22">
        <v>1735534867</v>
      </c>
      <c r="G174" s="22">
        <v>0</v>
      </c>
      <c r="H174" s="22">
        <v>1735534867</v>
      </c>
    </row>
    <row r="175" spans="1:8" s="3" customFormat="1" x14ac:dyDescent="0.3">
      <c r="A175" s="2" t="s">
        <v>352</v>
      </c>
      <c r="B175" s="31" t="s">
        <v>508</v>
      </c>
      <c r="C175" s="22">
        <v>2465978000</v>
      </c>
      <c r="D175" s="14"/>
      <c r="E175" s="22">
        <v>-1793875224</v>
      </c>
      <c r="F175" s="22">
        <v>672102776</v>
      </c>
      <c r="G175" s="22">
        <v>0</v>
      </c>
      <c r="H175" s="22">
        <v>672102776</v>
      </c>
    </row>
    <row r="176" spans="1:8" s="3" customFormat="1" x14ac:dyDescent="0.3">
      <c r="A176" s="2" t="s">
        <v>8</v>
      </c>
      <c r="B176" s="31" t="s">
        <v>556</v>
      </c>
      <c r="C176" s="22">
        <v>2465978000</v>
      </c>
      <c r="D176" s="14"/>
      <c r="E176" s="22">
        <v>-1793875224</v>
      </c>
      <c r="F176" s="22">
        <v>672102776</v>
      </c>
      <c r="G176" s="22">
        <v>0</v>
      </c>
      <c r="H176" s="22">
        <v>672102776</v>
      </c>
    </row>
    <row r="177" spans="1:8" s="3" customFormat="1" x14ac:dyDescent="0.3">
      <c r="A177" s="2" t="s">
        <v>354</v>
      </c>
      <c r="B177" s="31" t="s">
        <v>509</v>
      </c>
      <c r="C177" s="22">
        <v>1170342000</v>
      </c>
      <c r="D177" s="14"/>
      <c r="E177" s="22">
        <v>-829525000</v>
      </c>
      <c r="F177" s="22">
        <v>340817000</v>
      </c>
      <c r="G177" s="22">
        <v>0</v>
      </c>
      <c r="H177" s="22">
        <v>340817000</v>
      </c>
    </row>
    <row r="178" spans="1:8" s="3" customFormat="1" x14ac:dyDescent="0.3">
      <c r="A178" s="2" t="s">
        <v>356</v>
      </c>
      <c r="B178" s="31" t="s">
        <v>357</v>
      </c>
      <c r="C178" s="22">
        <v>1170342000</v>
      </c>
      <c r="D178" s="14"/>
      <c r="E178" s="22">
        <v>-829525000</v>
      </c>
      <c r="F178" s="22">
        <v>340817000</v>
      </c>
      <c r="G178" s="22">
        <v>0</v>
      </c>
      <c r="H178" s="22">
        <v>340817000</v>
      </c>
    </row>
    <row r="179" spans="1:8" s="3" customFormat="1" x14ac:dyDescent="0.3">
      <c r="A179" s="2" t="s">
        <v>3</v>
      </c>
      <c r="B179" s="31" t="s">
        <v>510</v>
      </c>
      <c r="C179" s="22">
        <v>1170342000</v>
      </c>
      <c r="D179" s="14"/>
      <c r="E179" s="22">
        <v>-829525000</v>
      </c>
      <c r="F179" s="22">
        <v>340817000</v>
      </c>
      <c r="G179" s="22">
        <v>0</v>
      </c>
      <c r="H179" s="22">
        <v>340817000</v>
      </c>
    </row>
    <row r="180" spans="1:8" s="3" customFormat="1" x14ac:dyDescent="0.3">
      <c r="A180" s="2" t="s">
        <v>359</v>
      </c>
      <c r="B180" s="31" t="s">
        <v>543</v>
      </c>
      <c r="C180" s="22">
        <v>6733717000</v>
      </c>
      <c r="D180" s="14"/>
      <c r="E180" s="22">
        <v>-5264300359</v>
      </c>
      <c r="F180" s="22">
        <v>1469416641</v>
      </c>
      <c r="G180" s="22">
        <v>0</v>
      </c>
      <c r="H180" s="22">
        <v>1469416641</v>
      </c>
    </row>
    <row r="181" spans="1:8" s="3" customFormat="1" x14ac:dyDescent="0.3">
      <c r="A181" s="2" t="s">
        <v>361</v>
      </c>
      <c r="B181" s="31" t="s">
        <v>511</v>
      </c>
      <c r="C181" s="22">
        <v>6733717000</v>
      </c>
      <c r="D181" s="14"/>
      <c r="E181" s="22">
        <v>-5264300359</v>
      </c>
      <c r="F181" s="22">
        <v>1469416641</v>
      </c>
      <c r="G181" s="22">
        <v>0</v>
      </c>
      <c r="H181" s="22">
        <v>1469416641</v>
      </c>
    </row>
    <row r="182" spans="1:8" s="3" customFormat="1" x14ac:dyDescent="0.3">
      <c r="A182" s="2" t="s">
        <v>0</v>
      </c>
      <c r="B182" s="31" t="s">
        <v>557</v>
      </c>
      <c r="C182" s="22">
        <v>6733717000</v>
      </c>
      <c r="D182" s="14"/>
      <c r="E182" s="22">
        <v>-5264300359</v>
      </c>
      <c r="F182" s="22">
        <v>1469416641</v>
      </c>
      <c r="G182" s="22">
        <v>0</v>
      </c>
      <c r="H182" s="22">
        <v>1469416641</v>
      </c>
    </row>
    <row r="183" spans="1:8" s="25" customFormat="1" x14ac:dyDescent="0.3">
      <c r="A183" s="23" t="s">
        <v>364</v>
      </c>
      <c r="B183" s="23" t="s">
        <v>365</v>
      </c>
      <c r="C183" s="24">
        <v>0</v>
      </c>
      <c r="D183" s="24"/>
      <c r="E183" s="24">
        <v>58500070306</v>
      </c>
      <c r="F183" s="24">
        <v>58500070306</v>
      </c>
      <c r="G183" s="24">
        <v>0</v>
      </c>
      <c r="H183" s="24">
        <v>58500070306</v>
      </c>
    </row>
    <row r="184" spans="1:8" s="3" customFormat="1" x14ac:dyDescent="0.3">
      <c r="A184" s="23" t="s">
        <v>366</v>
      </c>
      <c r="B184" s="23" t="s">
        <v>512</v>
      </c>
      <c r="C184" s="22">
        <v>0</v>
      </c>
      <c r="D184" s="14"/>
      <c r="E184" s="22">
        <v>3580768800</v>
      </c>
      <c r="F184" s="22">
        <v>3580768800</v>
      </c>
      <c r="G184" s="22">
        <v>0</v>
      </c>
      <c r="H184" s="22">
        <v>3580768800</v>
      </c>
    </row>
    <row r="185" spans="1:8" s="3" customFormat="1" x14ac:dyDescent="0.3">
      <c r="A185" s="2" t="s">
        <v>368</v>
      </c>
      <c r="B185" s="31" t="s">
        <v>513</v>
      </c>
      <c r="C185" s="22">
        <v>0</v>
      </c>
      <c r="D185" s="14"/>
      <c r="E185" s="22">
        <v>2670768800</v>
      </c>
      <c r="F185" s="22">
        <v>2670768800</v>
      </c>
      <c r="G185" s="22">
        <v>0</v>
      </c>
      <c r="H185" s="22">
        <v>2670768800</v>
      </c>
    </row>
    <row r="186" spans="1:8" s="3" customFormat="1" x14ac:dyDescent="0.3">
      <c r="A186" s="2" t="s">
        <v>370</v>
      </c>
      <c r="B186" s="31" t="s">
        <v>514</v>
      </c>
      <c r="C186" s="22">
        <v>0</v>
      </c>
      <c r="D186" s="14"/>
      <c r="E186" s="22">
        <v>2670768800</v>
      </c>
      <c r="F186" s="22">
        <v>2670768800</v>
      </c>
      <c r="G186" s="22">
        <v>0</v>
      </c>
      <c r="H186" s="22">
        <v>2670768800</v>
      </c>
    </row>
    <row r="187" spans="1:8" s="3" customFormat="1" x14ac:dyDescent="0.3">
      <c r="A187" s="2" t="s">
        <v>372</v>
      </c>
      <c r="B187" s="31" t="s">
        <v>373</v>
      </c>
      <c r="C187" s="22">
        <v>0</v>
      </c>
      <c r="D187" s="14"/>
      <c r="E187" s="22">
        <v>910000000</v>
      </c>
      <c r="F187" s="22">
        <v>910000000</v>
      </c>
      <c r="G187" s="22">
        <v>0</v>
      </c>
      <c r="H187" s="22">
        <v>910000000</v>
      </c>
    </row>
    <row r="188" spans="1:8" s="3" customFormat="1" x14ac:dyDescent="0.3">
      <c r="A188" s="2" t="s">
        <v>374</v>
      </c>
      <c r="B188" s="31" t="s">
        <v>515</v>
      </c>
      <c r="C188" s="22">
        <v>0</v>
      </c>
      <c r="D188" s="14"/>
      <c r="E188" s="22">
        <v>910000000</v>
      </c>
      <c r="F188" s="22">
        <v>910000000</v>
      </c>
      <c r="G188" s="22">
        <v>0</v>
      </c>
      <c r="H188" s="22">
        <v>910000000</v>
      </c>
    </row>
    <row r="189" spans="1:8" s="3" customFormat="1" x14ac:dyDescent="0.3">
      <c r="A189" s="2" t="s">
        <v>376</v>
      </c>
      <c r="B189" s="31" t="s">
        <v>377</v>
      </c>
      <c r="C189" s="22">
        <v>0</v>
      </c>
      <c r="D189" s="14"/>
      <c r="E189" s="22">
        <v>30640035506</v>
      </c>
      <c r="F189" s="22">
        <v>30640035506</v>
      </c>
      <c r="G189" s="22">
        <v>0</v>
      </c>
      <c r="H189" s="22">
        <v>30640035506</v>
      </c>
    </row>
    <row r="190" spans="1:8" s="3" customFormat="1" x14ac:dyDescent="0.3">
      <c r="A190" s="2" t="s">
        <v>378</v>
      </c>
      <c r="B190" s="31" t="s">
        <v>516</v>
      </c>
      <c r="C190" s="22">
        <v>0</v>
      </c>
      <c r="D190" s="14"/>
      <c r="E190" s="22">
        <v>2520913490</v>
      </c>
      <c r="F190" s="22">
        <v>2520913490</v>
      </c>
      <c r="G190" s="22">
        <v>0</v>
      </c>
      <c r="H190" s="22">
        <v>2520913490</v>
      </c>
    </row>
    <row r="191" spans="1:8" s="3" customFormat="1" x14ac:dyDescent="0.3">
      <c r="A191" s="2" t="s">
        <v>380</v>
      </c>
      <c r="B191" s="31" t="s">
        <v>517</v>
      </c>
      <c r="C191" s="22">
        <v>0</v>
      </c>
      <c r="D191" s="14"/>
      <c r="E191" s="22">
        <v>2520913490</v>
      </c>
      <c r="F191" s="22">
        <v>2520913490</v>
      </c>
      <c r="G191" s="22">
        <v>0</v>
      </c>
      <c r="H191" s="22">
        <v>2520913490</v>
      </c>
    </row>
    <row r="192" spans="1:8" s="3" customFormat="1" x14ac:dyDescent="0.3">
      <c r="A192" s="2" t="s">
        <v>382</v>
      </c>
      <c r="B192" s="31" t="s">
        <v>383</v>
      </c>
      <c r="C192" s="22">
        <v>0</v>
      </c>
      <c r="D192" s="14"/>
      <c r="E192" s="22">
        <v>11594226426</v>
      </c>
      <c r="F192" s="22">
        <v>11594226426</v>
      </c>
      <c r="G192" s="22">
        <v>0</v>
      </c>
      <c r="H192" s="22">
        <v>11594226426</v>
      </c>
    </row>
    <row r="193" spans="1:8" s="3" customFormat="1" x14ac:dyDescent="0.3">
      <c r="A193" s="2" t="s">
        <v>384</v>
      </c>
      <c r="B193" s="31" t="s">
        <v>518</v>
      </c>
      <c r="C193" s="22">
        <v>0</v>
      </c>
      <c r="D193" s="14"/>
      <c r="E193" s="22">
        <v>3919274028</v>
      </c>
      <c r="F193" s="22">
        <v>3919274028</v>
      </c>
      <c r="G193" s="22">
        <v>0</v>
      </c>
      <c r="H193" s="22">
        <v>3919274028</v>
      </c>
    </row>
    <row r="194" spans="1:8" s="3" customFormat="1" x14ac:dyDescent="0.3">
      <c r="A194" s="2" t="s">
        <v>386</v>
      </c>
      <c r="B194" s="31" t="s">
        <v>519</v>
      </c>
      <c r="C194" s="22">
        <v>0</v>
      </c>
      <c r="D194" s="14"/>
      <c r="E194" s="22">
        <v>1500000000</v>
      </c>
      <c r="F194" s="22">
        <v>1500000000</v>
      </c>
      <c r="G194" s="22">
        <v>0</v>
      </c>
      <c r="H194" s="22">
        <v>1500000000</v>
      </c>
    </row>
    <row r="195" spans="1:8" s="3" customFormat="1" x14ac:dyDescent="0.3">
      <c r="A195" s="2" t="s">
        <v>388</v>
      </c>
      <c r="B195" s="31" t="s">
        <v>520</v>
      </c>
      <c r="C195" s="22">
        <v>0</v>
      </c>
      <c r="D195" s="14"/>
      <c r="E195" s="22">
        <v>6174952398</v>
      </c>
      <c r="F195" s="22">
        <v>6174952398</v>
      </c>
      <c r="G195" s="22">
        <v>0</v>
      </c>
      <c r="H195" s="22">
        <v>6174952398</v>
      </c>
    </row>
    <row r="196" spans="1:8" s="3" customFormat="1" x14ac:dyDescent="0.3">
      <c r="A196" s="2" t="s">
        <v>390</v>
      </c>
      <c r="B196" s="31" t="s">
        <v>391</v>
      </c>
      <c r="C196" s="22">
        <v>0</v>
      </c>
      <c r="D196" s="14"/>
      <c r="E196" s="22">
        <v>1272160000</v>
      </c>
      <c r="F196" s="22">
        <v>1272160000</v>
      </c>
      <c r="G196" s="22">
        <v>0</v>
      </c>
      <c r="H196" s="22">
        <v>1272160000</v>
      </c>
    </row>
    <row r="197" spans="1:8" s="3" customFormat="1" x14ac:dyDescent="0.3">
      <c r="A197" s="2" t="s">
        <v>392</v>
      </c>
      <c r="B197" s="31" t="s">
        <v>521</v>
      </c>
      <c r="C197" s="22">
        <v>0</v>
      </c>
      <c r="D197" s="14"/>
      <c r="E197" s="22">
        <v>1272160000</v>
      </c>
      <c r="F197" s="22">
        <v>1272160000</v>
      </c>
      <c r="G197" s="22">
        <v>0</v>
      </c>
      <c r="H197" s="22">
        <v>1272160000</v>
      </c>
    </row>
    <row r="198" spans="1:8" s="3" customFormat="1" x14ac:dyDescent="0.3">
      <c r="A198" s="2" t="s">
        <v>394</v>
      </c>
      <c r="B198" s="31" t="s">
        <v>558</v>
      </c>
      <c r="C198" s="22">
        <v>0</v>
      </c>
      <c r="D198" s="14"/>
      <c r="E198" s="22">
        <v>2410000000</v>
      </c>
      <c r="F198" s="22">
        <v>2410000000</v>
      </c>
      <c r="G198" s="22">
        <v>0</v>
      </c>
      <c r="H198" s="22">
        <v>2410000000</v>
      </c>
    </row>
    <row r="199" spans="1:8" s="3" customFormat="1" x14ac:dyDescent="0.3">
      <c r="A199" s="2" t="s">
        <v>396</v>
      </c>
      <c r="B199" s="31" t="s">
        <v>397</v>
      </c>
      <c r="C199" s="22">
        <v>0</v>
      </c>
      <c r="D199" s="14"/>
      <c r="E199" s="22">
        <v>2410000000</v>
      </c>
      <c r="F199" s="22">
        <v>2410000000</v>
      </c>
      <c r="G199" s="22">
        <v>0</v>
      </c>
      <c r="H199" s="22">
        <v>2410000000</v>
      </c>
    </row>
    <row r="200" spans="1:8" s="3" customFormat="1" x14ac:dyDescent="0.3">
      <c r="A200" s="2" t="s">
        <v>398</v>
      </c>
      <c r="B200" s="31" t="s">
        <v>399</v>
      </c>
      <c r="C200" s="22">
        <v>0</v>
      </c>
      <c r="D200" s="14"/>
      <c r="E200" s="22">
        <v>1050000000</v>
      </c>
      <c r="F200" s="22">
        <v>1050000000</v>
      </c>
      <c r="G200" s="22">
        <v>0</v>
      </c>
      <c r="H200" s="22">
        <v>1050000000</v>
      </c>
    </row>
    <row r="201" spans="1:8" s="3" customFormat="1" x14ac:dyDescent="0.3">
      <c r="A201" s="2" t="s">
        <v>400</v>
      </c>
      <c r="B201" s="31" t="s">
        <v>401</v>
      </c>
      <c r="C201" s="22">
        <v>0</v>
      </c>
      <c r="D201" s="14"/>
      <c r="E201" s="22">
        <v>1050000000</v>
      </c>
      <c r="F201" s="22">
        <v>1050000000</v>
      </c>
      <c r="G201" s="22">
        <v>0</v>
      </c>
      <c r="H201" s="22">
        <v>1050000000</v>
      </c>
    </row>
    <row r="202" spans="1:8" s="3" customFormat="1" x14ac:dyDescent="0.3">
      <c r="A202" s="2" t="s">
        <v>402</v>
      </c>
      <c r="B202" s="31" t="s">
        <v>522</v>
      </c>
      <c r="C202" s="22">
        <v>0</v>
      </c>
      <c r="D202" s="14"/>
      <c r="E202" s="22">
        <v>4935454528</v>
      </c>
      <c r="F202" s="22">
        <v>4935454528</v>
      </c>
      <c r="G202" s="22">
        <v>0</v>
      </c>
      <c r="H202" s="22">
        <v>4935454528</v>
      </c>
    </row>
    <row r="203" spans="1:8" s="3" customFormat="1" x14ac:dyDescent="0.3">
      <c r="A203" s="2" t="s">
        <v>404</v>
      </c>
      <c r="B203" s="31" t="s">
        <v>405</v>
      </c>
      <c r="C203" s="22">
        <v>0</v>
      </c>
      <c r="D203" s="14"/>
      <c r="E203" s="22">
        <v>4935454528</v>
      </c>
      <c r="F203" s="22">
        <v>4935454528</v>
      </c>
      <c r="G203" s="22">
        <v>0</v>
      </c>
      <c r="H203" s="22">
        <v>4935454528</v>
      </c>
    </row>
    <row r="204" spans="1:8" s="3" customFormat="1" x14ac:dyDescent="0.3">
      <c r="A204" s="2" t="s">
        <v>406</v>
      </c>
      <c r="B204" s="31" t="s">
        <v>407</v>
      </c>
      <c r="C204" s="22">
        <v>0</v>
      </c>
      <c r="D204" s="14"/>
      <c r="E204" s="22">
        <v>3756930000</v>
      </c>
      <c r="F204" s="22">
        <v>3756930000</v>
      </c>
      <c r="G204" s="22">
        <v>0</v>
      </c>
      <c r="H204" s="22">
        <v>3756930000</v>
      </c>
    </row>
    <row r="205" spans="1:8" s="3" customFormat="1" x14ac:dyDescent="0.3">
      <c r="A205" s="2" t="s">
        <v>408</v>
      </c>
      <c r="B205" s="31" t="s">
        <v>523</v>
      </c>
      <c r="C205" s="22">
        <v>0</v>
      </c>
      <c r="D205" s="14"/>
      <c r="E205" s="22">
        <v>3756930000</v>
      </c>
      <c r="F205" s="22">
        <v>3756930000</v>
      </c>
      <c r="G205" s="22">
        <v>0</v>
      </c>
      <c r="H205" s="22">
        <v>3756930000</v>
      </c>
    </row>
    <row r="206" spans="1:8" s="3" customFormat="1" x14ac:dyDescent="0.3">
      <c r="A206" s="2" t="s">
        <v>410</v>
      </c>
      <c r="B206" s="31" t="s">
        <v>524</v>
      </c>
      <c r="C206" s="22">
        <v>0</v>
      </c>
      <c r="D206" s="14"/>
      <c r="E206" s="22">
        <v>3100351062</v>
      </c>
      <c r="F206" s="22">
        <v>3100351062</v>
      </c>
      <c r="G206" s="22">
        <v>0</v>
      </c>
      <c r="H206" s="22">
        <v>3100351062</v>
      </c>
    </row>
    <row r="207" spans="1:8" s="3" customFormat="1" x14ac:dyDescent="0.3">
      <c r="A207" s="2" t="s">
        <v>412</v>
      </c>
      <c r="B207" s="31" t="s">
        <v>525</v>
      </c>
      <c r="C207" s="22">
        <v>0</v>
      </c>
      <c r="D207" s="14"/>
      <c r="E207" s="22">
        <v>3100351062</v>
      </c>
      <c r="F207" s="22">
        <v>3100351062</v>
      </c>
      <c r="G207" s="22">
        <v>0</v>
      </c>
      <c r="H207" s="22">
        <v>3100351062</v>
      </c>
    </row>
    <row r="208" spans="1:8" s="3" customFormat="1" x14ac:dyDescent="0.3">
      <c r="A208" s="2" t="s">
        <v>414</v>
      </c>
      <c r="B208" s="31" t="s">
        <v>544</v>
      </c>
      <c r="C208" s="22">
        <v>0</v>
      </c>
      <c r="D208" s="14"/>
      <c r="E208" s="22">
        <v>24279266000</v>
      </c>
      <c r="F208" s="22">
        <v>24279266000</v>
      </c>
      <c r="G208" s="22">
        <v>0</v>
      </c>
      <c r="H208" s="22">
        <v>24279266000</v>
      </c>
    </row>
    <row r="209" spans="1:8" s="3" customFormat="1" x14ac:dyDescent="0.3">
      <c r="A209" s="2" t="s">
        <v>416</v>
      </c>
      <c r="B209" s="31" t="s">
        <v>526</v>
      </c>
      <c r="C209" s="22">
        <v>0</v>
      </c>
      <c r="D209" s="14"/>
      <c r="E209" s="22">
        <v>1850721000</v>
      </c>
      <c r="F209" s="22">
        <v>1850721000</v>
      </c>
      <c r="G209" s="22">
        <v>0</v>
      </c>
      <c r="H209" s="22">
        <v>1850721000</v>
      </c>
    </row>
    <row r="210" spans="1:8" s="3" customFormat="1" x14ac:dyDescent="0.3">
      <c r="A210" s="2" t="s">
        <v>418</v>
      </c>
      <c r="B210" s="31" t="s">
        <v>527</v>
      </c>
      <c r="C210" s="22">
        <v>0</v>
      </c>
      <c r="D210" s="14"/>
      <c r="E210" s="22">
        <v>1850721000</v>
      </c>
      <c r="F210" s="22">
        <v>1850721000</v>
      </c>
      <c r="G210" s="22">
        <v>0</v>
      </c>
      <c r="H210" s="22">
        <v>1850721000</v>
      </c>
    </row>
    <row r="211" spans="1:8" s="3" customFormat="1" x14ac:dyDescent="0.3">
      <c r="A211" s="2" t="s">
        <v>420</v>
      </c>
      <c r="B211" s="31" t="s">
        <v>528</v>
      </c>
      <c r="C211" s="22">
        <v>0</v>
      </c>
      <c r="D211" s="14"/>
      <c r="E211" s="22">
        <v>4442650000</v>
      </c>
      <c r="F211" s="22">
        <v>4442650000</v>
      </c>
      <c r="G211" s="22">
        <v>0</v>
      </c>
      <c r="H211" s="22">
        <v>4442650000</v>
      </c>
    </row>
    <row r="212" spans="1:8" x14ac:dyDescent="0.3">
      <c r="A212" s="1" t="s">
        <v>422</v>
      </c>
      <c r="B212" s="30" t="s">
        <v>529</v>
      </c>
      <c r="C212" s="14">
        <v>0</v>
      </c>
      <c r="D212" s="14"/>
      <c r="E212" s="14">
        <v>911000000</v>
      </c>
      <c r="F212" s="14">
        <v>911000000</v>
      </c>
      <c r="G212" s="14">
        <v>0</v>
      </c>
      <c r="H212" s="14">
        <v>911000000</v>
      </c>
    </row>
    <row r="213" spans="1:8" x14ac:dyDescent="0.3">
      <c r="A213" s="1" t="s">
        <v>424</v>
      </c>
      <c r="B213" s="30" t="s">
        <v>530</v>
      </c>
      <c r="C213" s="14">
        <v>0</v>
      </c>
      <c r="D213" s="14"/>
      <c r="E213" s="14">
        <v>3531650000</v>
      </c>
      <c r="F213" s="14">
        <v>3531650000</v>
      </c>
      <c r="G213" s="14">
        <v>0</v>
      </c>
      <c r="H213" s="14">
        <v>3531650000</v>
      </c>
    </row>
    <row r="214" spans="1:8" x14ac:dyDescent="0.3">
      <c r="A214" s="1" t="s">
        <v>426</v>
      </c>
      <c r="B214" s="30" t="s">
        <v>559</v>
      </c>
      <c r="C214" s="14">
        <v>0</v>
      </c>
      <c r="D214" s="14"/>
      <c r="E214" s="14">
        <v>17985895000</v>
      </c>
      <c r="F214" s="14">
        <v>17985895000</v>
      </c>
      <c r="G214" s="14">
        <v>0</v>
      </c>
      <c r="H214" s="14">
        <v>17985895000</v>
      </c>
    </row>
    <row r="215" spans="1:8" x14ac:dyDescent="0.3">
      <c r="A215" s="1" t="s">
        <v>428</v>
      </c>
      <c r="B215" s="30" t="s">
        <v>545</v>
      </c>
      <c r="C215" s="14">
        <v>0</v>
      </c>
      <c r="D215" s="14"/>
      <c r="E215" s="14">
        <v>1670000000</v>
      </c>
      <c r="F215" s="14">
        <v>1670000000</v>
      </c>
      <c r="G215" s="14">
        <v>0</v>
      </c>
      <c r="H215" s="14">
        <v>1670000000</v>
      </c>
    </row>
    <row r="216" spans="1:8" x14ac:dyDescent="0.3">
      <c r="A216" s="1" t="s">
        <v>430</v>
      </c>
      <c r="B216" s="30" t="s">
        <v>546</v>
      </c>
      <c r="C216" s="14">
        <v>0</v>
      </c>
      <c r="D216" s="14"/>
      <c r="E216" s="14">
        <v>900000000</v>
      </c>
      <c r="F216" s="14">
        <v>900000000</v>
      </c>
      <c r="G216" s="14">
        <v>0</v>
      </c>
      <c r="H216" s="14">
        <v>900000000</v>
      </c>
    </row>
    <row r="217" spans="1:8" x14ac:dyDescent="0.3">
      <c r="A217" s="1" t="s">
        <v>432</v>
      </c>
      <c r="B217" s="30" t="s">
        <v>531</v>
      </c>
      <c r="C217" s="14">
        <v>0</v>
      </c>
      <c r="D217" s="14"/>
      <c r="E217" s="14">
        <v>12631000000</v>
      </c>
      <c r="F217" s="14">
        <v>12631000000</v>
      </c>
      <c r="G217" s="14">
        <v>0</v>
      </c>
      <c r="H217" s="14">
        <v>12631000000</v>
      </c>
    </row>
    <row r="218" spans="1:8" x14ac:dyDescent="0.3">
      <c r="A218" s="1" t="s">
        <v>434</v>
      </c>
      <c r="B218" s="30" t="s">
        <v>435</v>
      </c>
      <c r="C218" s="14">
        <v>0</v>
      </c>
      <c r="D218" s="14"/>
      <c r="E218" s="14">
        <v>1075000000</v>
      </c>
      <c r="F218" s="14">
        <v>1075000000</v>
      </c>
      <c r="G218" s="14">
        <v>0</v>
      </c>
      <c r="H218" s="14">
        <v>1075000000</v>
      </c>
    </row>
    <row r="219" spans="1:8" x14ac:dyDescent="0.3">
      <c r="A219" s="1" t="s">
        <v>436</v>
      </c>
      <c r="B219" s="30" t="s">
        <v>547</v>
      </c>
      <c r="C219" s="14">
        <v>0</v>
      </c>
      <c r="D219" s="14"/>
      <c r="E219" s="14">
        <v>1709895000</v>
      </c>
      <c r="F219" s="14">
        <v>1709895000</v>
      </c>
      <c r="G219" s="14">
        <v>0</v>
      </c>
      <c r="H219" s="14">
        <v>1709895000</v>
      </c>
    </row>
  </sheetData>
  <mergeCells count="7">
    <mergeCell ref="H1:H2"/>
    <mergeCell ref="A1:A2"/>
    <mergeCell ref="B1:B2"/>
    <mergeCell ref="C1:C2"/>
    <mergeCell ref="D1:E1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 a 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MARTHA.MARTINEZ</dc:creator>
  <cp:lastModifiedBy>ASUS</cp:lastModifiedBy>
  <dcterms:created xsi:type="dcterms:W3CDTF">2019-06-17T19:25:16Z</dcterms:created>
  <dcterms:modified xsi:type="dcterms:W3CDTF">2021-02-26T17:21:21Z</dcterms:modified>
</cp:coreProperties>
</file>